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my-jobs-requests\CR jobs\20250212-FGfranch-CRtimesheet-replace-Ben\"/>
    </mc:Choice>
  </mc:AlternateContent>
  <xr:revisionPtr revIDLastSave="0" documentId="13_ncr:1_{ACD772B4-5989-4FF7-9893-A2F2A3F73E60}" xr6:coauthVersionLast="47" xr6:coauthVersionMax="47" xr10:uidLastSave="{00000000-0000-0000-0000-000000000000}"/>
  <bookViews>
    <workbookView xWindow="29280" yWindow="1935" windowWidth="24795" windowHeight="16005" tabRatio="749" xr2:uid="{2FE3CB26-3302-4E75-B6CB-154A5F9064C2}"/>
  </bookViews>
  <sheets>
    <sheet name="CR Timesheet" sheetId="1" r:id="rId1"/>
    <sheet name="Instructions and Contacts" sheetId="21" r:id="rId2"/>
    <sheet name="Example - Completed Timesheets" sheetId="22" r:id="rId3"/>
    <sheet name="Admin" sheetId="8" state="hidden" r:id="rId4"/>
  </sheets>
  <definedNames>
    <definedName name="_Date1">Admin!$J$12:$J$27</definedName>
    <definedName name="_Date2">Admin!$K$12:$K$27</definedName>
    <definedName name="_Date3">Admin!$L$12:$L$27</definedName>
    <definedName name="_Date4">Admin!$M$12:$M$27</definedName>
    <definedName name="_Date5">Admin!$N$12:$N$27</definedName>
    <definedName name="_Date6">Admin!$O$12:$O$27</definedName>
    <definedName name="_Date7">Admin!$P$12:$P$27</definedName>
    <definedName name="_xlnm._FilterDatabase" localSheetId="3" hidden="1">Admin!$F$48:$F$60</definedName>
    <definedName name="_xlnm.Print_Area" localSheetId="0">'CR Timesheet'!$B:$X</definedName>
    <definedName name="WeekDates">Admin!$J$2:$P$2</definedName>
    <definedName name="WeekHours">Admin!$J$3:$P$3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1" l="1"/>
  <c r="V10" i="1" l="1"/>
  <c r="T10" i="1"/>
  <c r="R10" i="1"/>
  <c r="P10" i="1"/>
  <c r="N10" i="1"/>
  <c r="G23" i="1" a="1"/>
  <c r="G23" i="1" s="1"/>
  <c r="G14" i="1" a="1"/>
  <c r="G14" i="1" s="1"/>
  <c r="B23" i="1" a="1"/>
  <c r="B23" i="1" s="1"/>
  <c r="B13" i="1" a="1"/>
  <c r="B13" i="1" s="1"/>
  <c r="B11" i="1" a="1"/>
  <c r="B11" i="1" s="1"/>
  <c r="B12" i="1" a="1"/>
  <c r="B12" i="1" s="1"/>
  <c r="P29" i="8" l="1"/>
  <c r="O29" i="8"/>
  <c r="N29" i="8"/>
  <c r="M29" i="8"/>
  <c r="L29" i="8"/>
  <c r="K29" i="8"/>
  <c r="J29" i="8"/>
  <c r="P28" i="8"/>
  <c r="O28" i="8"/>
  <c r="N28" i="8"/>
  <c r="M28" i="8"/>
  <c r="L28" i="8"/>
  <c r="K28" i="8"/>
  <c r="J28" i="8"/>
  <c r="G11" i="8"/>
  <c r="G8" i="8"/>
  <c r="P7" i="8"/>
  <c r="O7" i="8"/>
  <c r="N7" i="8"/>
  <c r="M7" i="8"/>
  <c r="L7" i="8"/>
  <c r="K7" i="8"/>
  <c r="J7" i="8"/>
  <c r="G5" i="8"/>
  <c r="G2" i="8"/>
  <c r="D18" i="1" a="1"/>
  <c r="D18" i="1" s="1"/>
  <c r="D16" i="1" a="1"/>
  <c r="D16" i="1" s="1"/>
  <c r="B15" i="1" a="1"/>
  <c r="B15" i="1" s="1"/>
  <c r="B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<sst xmlns="http://schemas.openxmlformats.org/spreadsheetml/2006/main" count="650" uniqueCount="464">
  <si>
    <t>Disaster Name</t>
  </si>
  <si>
    <t>Agency</t>
  </si>
  <si>
    <t>Timesheet Type</t>
  </si>
  <si>
    <t>Deployment Location</t>
  </si>
  <si>
    <t>Payroll Number</t>
  </si>
  <si>
    <t>Notes</t>
  </si>
  <si>
    <t>Legal First Name</t>
  </si>
  <si>
    <t>Salary Grade/Class</t>
  </si>
  <si>
    <t>Legal Last Name</t>
  </si>
  <si>
    <t>Employment</t>
  </si>
  <si>
    <t>What is your usual travel time from HOME to your usual workplace?</t>
  </si>
  <si>
    <t>(Use 15min increments e.g. 0:45)</t>
  </si>
  <si>
    <t>Cost Centre</t>
  </si>
  <si>
    <r>
      <t xml:space="preserve">Monday 
</t>
    </r>
    <r>
      <rPr>
        <sz val="9"/>
        <rFont val="Calibri"/>
        <family val="2"/>
        <scheme val="minor"/>
      </rPr>
      <t>DD/MM/YY</t>
    </r>
  </si>
  <si>
    <r>
      <t xml:space="preserve">Tuesday 
</t>
    </r>
    <r>
      <rPr>
        <sz val="9"/>
        <rFont val="Calibri"/>
        <family val="2"/>
        <scheme val="minor"/>
      </rPr>
      <t>DD/MM/YY</t>
    </r>
  </si>
  <si>
    <r>
      <t xml:space="preserve">Wednesday 
</t>
    </r>
    <r>
      <rPr>
        <sz val="9"/>
        <rFont val="Calibri"/>
        <family val="2"/>
        <scheme val="minor"/>
      </rPr>
      <t>DD/MM/YY</t>
    </r>
  </si>
  <si>
    <r>
      <t xml:space="preserve">Thursday 
</t>
    </r>
    <r>
      <rPr>
        <sz val="9"/>
        <rFont val="Calibri"/>
        <family val="2"/>
        <scheme val="minor"/>
      </rPr>
      <t>DD/MM/YY</t>
    </r>
  </si>
  <si>
    <r>
      <t xml:space="preserve">Friday 
</t>
    </r>
    <r>
      <rPr>
        <sz val="9"/>
        <rFont val="Calibri"/>
        <family val="2"/>
        <scheme val="minor"/>
      </rPr>
      <t>DD/MM/YY</t>
    </r>
  </si>
  <si>
    <r>
      <t xml:space="preserve">Saturday 
</t>
    </r>
    <r>
      <rPr>
        <sz val="9"/>
        <rFont val="Calibri"/>
        <family val="2"/>
        <scheme val="minor"/>
      </rPr>
      <t>DD/MM/YY</t>
    </r>
  </si>
  <si>
    <r>
      <t xml:space="preserve">Sunday 
</t>
    </r>
    <r>
      <rPr>
        <sz val="9"/>
        <rFont val="Calibri"/>
        <family val="2"/>
        <scheme val="minor"/>
      </rPr>
      <t>DD/MM/YY</t>
    </r>
  </si>
  <si>
    <t>Admin Use Only</t>
  </si>
  <si>
    <t>DD/MM/YY</t>
  </si>
  <si>
    <t>What are your standard work hours each day?</t>
  </si>
  <si>
    <t>(Use 15min increments e.g. 7:15)</t>
  </si>
  <si>
    <t>Did you have a minimum 10 hrs continuous break before starting work?</t>
  </si>
  <si>
    <t>Yes/No:</t>
  </si>
  <si>
    <t>Time you left home:</t>
  </si>
  <si>
    <t>Use 15 minute increments in 24hr time format (e.g. 14:15)</t>
  </si>
  <si>
    <t>Start Work:</t>
  </si>
  <si>
    <t>Start Work =</t>
  </si>
  <si>
    <t>Finish Work:</t>
  </si>
  <si>
    <t>Finish Work =</t>
  </si>
  <si>
    <t>Complete next page</t>
  </si>
  <si>
    <t>Use 15 minute increments in 24hr time format (e.g., 14:15)
Include each time you have a break</t>
  </si>
  <si>
    <t>Time you arrived home:</t>
  </si>
  <si>
    <r>
      <t>Team Leader Declaration:</t>
    </r>
    <r>
      <rPr>
        <sz val="10"/>
        <color rgb="FF000000"/>
        <rFont val="Calibri"/>
        <family val="2"/>
        <scheme val="minor"/>
      </rPr>
      <t xml:space="preserve"> I confirm this person was rostered as shown above and I have considered the requirement for a 10hr minimum break between shifts. 
</t>
    </r>
    <r>
      <rPr>
        <i/>
        <sz val="10"/>
        <color rgb="FF000000"/>
        <rFont val="Calibri"/>
        <family val="2"/>
        <scheme val="minor"/>
      </rPr>
      <t>If the Ready Reserve did not complete their standard work hours each day, please ensure relevant comments are made in the notes section</t>
    </r>
    <r>
      <rPr>
        <b/>
        <i/>
        <sz val="10"/>
        <color rgb="FF000000"/>
        <rFont val="Calibri"/>
        <family val="2"/>
        <scheme val="minor"/>
      </rPr>
      <t>.</t>
    </r>
  </si>
  <si>
    <t>Leave Details</t>
  </si>
  <si>
    <t>Start Leave:</t>
  </si>
  <si>
    <t>Finish Leave:</t>
  </si>
  <si>
    <t>Enter leave type</t>
  </si>
  <si>
    <t>Leave Type:</t>
  </si>
  <si>
    <t>QA1 Initial:</t>
  </si>
  <si>
    <t>Admin</t>
  </si>
  <si>
    <t>Team Leader Name:</t>
  </si>
  <si>
    <t>Date:</t>
  </si>
  <si>
    <t>use</t>
  </si>
  <si>
    <t>Team Leader Daily Signature:</t>
  </si>
  <si>
    <t>QA2 Initial:</t>
  </si>
  <si>
    <t>only</t>
  </si>
  <si>
    <t>EMPLOYEE SIGNATURE:</t>
  </si>
  <si>
    <t>To ensure your deployment history details are correct please complete the below fields*</t>
  </si>
  <si>
    <t>*Functional Team</t>
  </si>
  <si>
    <t>*Community Recovery Role</t>
  </si>
  <si>
    <t>Leave Type</t>
  </si>
  <si>
    <t>(Please fill in)</t>
  </si>
  <si>
    <t>01. Customer Services, Open Data and Small and Family Business</t>
  </si>
  <si>
    <t>Business Services</t>
  </si>
  <si>
    <t>Business/Support Officer</t>
  </si>
  <si>
    <t>Critical Incident Leave (Fatigue)</t>
  </si>
  <si>
    <t>02. Education</t>
  </si>
  <si>
    <t>Communications</t>
  </si>
  <si>
    <t>Controller</t>
  </si>
  <si>
    <t>Sick Leave</t>
  </si>
  <si>
    <t>03. Electoral Commission of Queensland</t>
  </si>
  <si>
    <t>Co-ordination Centre</t>
  </si>
  <si>
    <t>CR Recovery Worker</t>
  </si>
  <si>
    <t>Other Leave</t>
  </si>
  <si>
    <t>04. Environment, Tourism, Science and Innovation</t>
  </si>
  <si>
    <t>Customer Service</t>
  </si>
  <si>
    <t>Deputy Incident Commander</t>
  </si>
  <si>
    <t>Left Work Early</t>
  </si>
  <si>
    <t>05. Families, Seniors, Disability Services and Child Safety</t>
  </si>
  <si>
    <t>Executive/Administration</t>
  </si>
  <si>
    <t>Incident Commander</t>
  </si>
  <si>
    <t>No Work Left for the Day (Full Entitlement)</t>
  </si>
  <si>
    <t>06. Housing and Public Works</t>
  </si>
  <si>
    <t>Grants Administration</t>
  </si>
  <si>
    <t>Incident Coordinator</t>
  </si>
  <si>
    <t>07. Justice</t>
  </si>
  <si>
    <t>ICT</t>
  </si>
  <si>
    <t xml:space="preserve">Liaison Officer </t>
  </si>
  <si>
    <t>08. Logal Government, Water and Volunteers</t>
  </si>
  <si>
    <t>Logistics</t>
  </si>
  <si>
    <t>Manager</t>
  </si>
  <si>
    <t>09. Natural Resources and Mines, Manufacturing and Regional and Rural Dvelopment</t>
  </si>
  <si>
    <t>Outreach</t>
  </si>
  <si>
    <t xml:space="preserve">Senior Team Leader </t>
  </si>
  <si>
    <t>10. Office of Industrial Relations</t>
  </si>
  <si>
    <t>Partner Engagement</t>
  </si>
  <si>
    <t>Specialist</t>
  </si>
  <si>
    <t>10. Premier and Cabinet</t>
  </si>
  <si>
    <t>Planning, Intel &amp; Reporting</t>
  </si>
  <si>
    <t>Team Leader</t>
  </si>
  <si>
    <t>11. Primary Industries</t>
  </si>
  <si>
    <t>Recovery Hub</t>
  </si>
  <si>
    <t>12. Public Safety Business Agency</t>
  </si>
  <si>
    <t>Regional</t>
  </si>
  <si>
    <t>12. Public Sector Commission</t>
  </si>
  <si>
    <t xml:space="preserve">Service Delivery </t>
  </si>
  <si>
    <t>12. QLD Corrective Services</t>
  </si>
  <si>
    <t>Strategy &amp; Engagement</t>
  </si>
  <si>
    <t>13. QLD Fire Department</t>
  </si>
  <si>
    <t>Training</t>
  </si>
  <si>
    <t>14. QLD Health</t>
  </si>
  <si>
    <t>Workforce Management</t>
  </si>
  <si>
    <t>15. QLD Police Services</t>
  </si>
  <si>
    <t>16. QLD Treasury</t>
  </si>
  <si>
    <t>17. Sport, Racing and Olympic and Paralympic Games</t>
  </si>
  <si>
    <t>18. State Development, Infrastructure and Planning</t>
  </si>
  <si>
    <t>19. TAFE Qld</t>
  </si>
  <si>
    <t>19. Trade, Employment and Training</t>
  </si>
  <si>
    <t>20. Transport and Main Roads</t>
  </si>
  <si>
    <t>21. Women, Aboriginal and Torres Strait Islander Partnerships and Multiculturalism</t>
  </si>
  <si>
    <t>22. Youth Justice and Victim Support</t>
  </si>
  <si>
    <t>23. Non-ACA Agency</t>
  </si>
  <si>
    <t xml:space="preserve"> How to complete the Community Recovery Timesheet</t>
  </si>
  <si>
    <t>Reference and helpful hints</t>
  </si>
  <si>
    <t>Make use of the Notes section. Eg. include details if you did not complete your ususal work hours</t>
  </si>
  <si>
    <t>Use a colon between the hours and minutes</t>
  </si>
  <si>
    <t>Use the TAB key move between fields</t>
  </si>
  <si>
    <t>Use 24-hour time in 15-minute increments</t>
  </si>
  <si>
    <t>Use a blue or black ink pen if you are completing the timesheet manually</t>
  </si>
  <si>
    <t>Please note that there are 2 pages of the Community Recovery Timesheet that are required to be completed</t>
  </si>
  <si>
    <t>Additional Options</t>
  </si>
  <si>
    <r>
      <rPr>
        <b/>
        <sz val="10"/>
        <color rgb="FF000000"/>
        <rFont val="Calibri"/>
        <family val="2"/>
        <scheme val="minor"/>
      </rPr>
      <t>Amended Timesheet:</t>
    </r>
    <r>
      <rPr>
        <sz val="10"/>
        <color rgb="FF000000"/>
        <rFont val="Calibri"/>
        <family val="2"/>
        <scheme val="minor"/>
      </rPr>
      <t xml:space="preserve"> Select check box to amend a timesheet that has been processed and paid.</t>
    </r>
  </si>
  <si>
    <r>
      <rPr>
        <b/>
        <sz val="10"/>
        <color rgb="FF000000"/>
        <rFont val="Calibri"/>
        <family val="2"/>
        <scheme val="minor"/>
      </rPr>
      <t>Process Overtime as TOIL:</t>
    </r>
    <r>
      <rPr>
        <sz val="10"/>
        <color rgb="FF000000"/>
        <rFont val="Calibri"/>
        <family val="2"/>
        <scheme val="minor"/>
      </rPr>
      <t xml:space="preserve"> Select check box to be credited with TOIL for the additional hours. (Instead of overtime, you can choose to receive a TOIL credit for any additional hours worked on top of your ordinary hours).
- Contact your agency key contact prior to deployment for approval and email approval to crbtimesheet@communityrecovery.qld.gov.au</t>
    </r>
  </si>
  <si>
    <t>Select from drop down list.</t>
  </si>
  <si>
    <t xml:space="preserve">Community Recovery Role </t>
  </si>
  <si>
    <t>Select allocated Community Recovery Role.</t>
  </si>
  <si>
    <t>Leave blank - Admin use only</t>
  </si>
  <si>
    <t xml:space="preserve">Deployment Location </t>
  </si>
  <si>
    <t xml:space="preserve">Enter location name. </t>
  </si>
  <si>
    <t>Did you travel to a location other than your usual workplace</t>
  </si>
  <si>
    <t>Select 'Yes' if you  travelled to a location other than your usual workplace. Select 'No' if you worked from home or your usual workplace location.</t>
  </si>
  <si>
    <t xml:space="preserve">Employee Signature  </t>
  </si>
  <si>
    <t>Remember to sign your completed timesheet</t>
  </si>
  <si>
    <t>Select employment status.</t>
  </si>
  <si>
    <t>Finish Work</t>
  </si>
  <si>
    <t>Enter the time you left your work location. If you are away from home enter the time you arrive back at your hotel each night. (You are also required to show your unpaid breaks e.g. lunch on your timesheet. Enter your first finish time as time you finished work to commence your lunch break).</t>
  </si>
  <si>
    <t>Functional Team</t>
  </si>
  <si>
    <t xml:space="preserve">Use the drop-down list or attached table to select the Community Recovery functional area where you performed your role.   </t>
  </si>
  <si>
    <t>Legal Last Name and First Name</t>
  </si>
  <si>
    <t xml:space="preserve">Enter your Last Name and First Name. Use legal name and not preferred name. </t>
  </si>
  <si>
    <t xml:space="preserve">Leave Details  </t>
  </si>
  <si>
    <t xml:space="preserve">Enter leave details. Use drop down list to select leave type. </t>
  </si>
  <si>
    <r>
      <rPr>
        <b/>
        <sz val="10"/>
        <color rgb="FF000000"/>
        <rFont val="Calibri"/>
        <family val="2"/>
        <scheme val="minor"/>
      </rPr>
      <t>Sick Leave:</t>
    </r>
    <r>
      <rPr>
        <sz val="10"/>
        <color rgb="FF000000"/>
        <rFont val="Calibri"/>
        <family val="2"/>
        <scheme val="minor"/>
      </rPr>
      <t xml:space="preserve"> Ensure that you submit application for leave when you return home using your normal home agency leave processes.</t>
    </r>
  </si>
  <si>
    <r>
      <rPr>
        <b/>
        <sz val="10"/>
        <color rgb="FF000000"/>
        <rFont val="Calibri"/>
        <family val="2"/>
        <scheme val="minor"/>
      </rPr>
      <t>Critical Incident Leave:</t>
    </r>
    <r>
      <rPr>
        <sz val="10"/>
        <color rgb="FF000000"/>
        <rFont val="Calibri"/>
        <family val="2"/>
        <scheme val="minor"/>
      </rPr>
      <t xml:space="preserve"> Critical Incident Leave is provided in accordance with the Special Leave Directive 12/24 and is automatically factored into your deployment period. </t>
    </r>
  </si>
  <si>
    <r>
      <rPr>
        <b/>
        <sz val="10"/>
        <color rgb="FF000000"/>
        <rFont val="Calibri"/>
        <family val="2"/>
        <scheme val="minor"/>
      </rPr>
      <t>Other Leave:</t>
    </r>
    <r>
      <rPr>
        <sz val="10"/>
        <color rgb="FF000000"/>
        <rFont val="Calibri"/>
        <family val="2"/>
        <scheme val="minor"/>
      </rPr>
      <t xml:space="preserve"> Submit applications for leave when you return home using your normal home agency leave processes.</t>
    </r>
  </si>
  <si>
    <t>Minimum 10 Hour Continuous Break</t>
  </si>
  <si>
    <t xml:space="preserve">Enter yes or no on the first day of this timesheet. The other cells will be filled in automatically based on the hours entered. Alert your Team Leader if you will not have a minimum 10-hour break between when you finish work one day and start work the next day. </t>
  </si>
  <si>
    <t>Enter Free Text</t>
  </si>
  <si>
    <t>Salary Class</t>
  </si>
  <si>
    <t>Use the drop down list to select salary classification and level eg AO5/2</t>
  </si>
  <si>
    <t xml:space="preserve">Start Work </t>
  </si>
  <si>
    <t>Enter the time you arrived at work (deployment location).  If you are away from home enter the time you left your hotel each morning. (You are also required to show your unpaid breaks e.g. lunch on your timesheet. Enter next start time as time you recommenced work after your lunch break)</t>
  </si>
  <si>
    <t>Team Leader Name</t>
  </si>
  <si>
    <t xml:space="preserve">Enter First Name and Last Name. Use legal name and not preferred name. </t>
  </si>
  <si>
    <t>Team Leader Daily Signature</t>
  </si>
  <si>
    <t>Submit timesheet for Team Leader Signature daily. If due to operational demands this is not practical, weekly is acceptable.</t>
  </si>
  <si>
    <t>Use check box to select timesheet deployment type. If you are doing a combination of Away from Home Overnight and Return to Home, ensure comments are made in the notes section.</t>
  </si>
  <si>
    <t>Travel to Home</t>
  </si>
  <si>
    <t>Enter the time you left work (deployment location) and the time you arrived at home. If completing an Away from Home Overnight Timesheet, on your final day of deployment you will enter your Travel to Home time. Do not fill this section out for travel from your deployment work location to your deployment accommodation.</t>
  </si>
  <si>
    <t xml:space="preserve">Travel to Work  </t>
  </si>
  <si>
    <t>Enter the time you left home and the time you arrived at work (deployment location). If completing an Away from Home Overnight Timesheet, on your first day of deployment you will enter in your Travel to Work time. Do not fill in this section for travel from your deployment accommodation to your deployment work location.</t>
  </si>
  <si>
    <t>Usual Travel Time</t>
  </si>
  <si>
    <t xml:space="preserve">Enter your usual travel timefrom HOME to your usual workplace. Calculate the time it takes you to travel from your home to your usual place of work. </t>
  </si>
  <si>
    <t>What are your Standard Work Hours</t>
  </si>
  <si>
    <t>Enter your ordinary hours of work each day E.G. 7:15 is 7 hours 15 minutes. Ordinary hours of work hours can be different for full-time, part-time and casual employees. Part-time employees must  record "0" on the days they are normally off duty.</t>
  </si>
  <si>
    <t>Were you Away from Home Overnight</t>
  </si>
  <si>
    <t>Enter 'Yes if you were away from home or 'No' if you were returning to home</t>
  </si>
  <si>
    <t/>
  </si>
  <si>
    <t>Contacts</t>
  </si>
  <si>
    <t>Timesheet Troubleshooting</t>
  </si>
  <si>
    <t>Email your Agency Key Contact</t>
  </si>
  <si>
    <t>Payroll Queries in regard to a payment received</t>
  </si>
  <si>
    <r>
      <rPr>
        <b/>
        <sz val="10"/>
        <color rgb="FF000000"/>
        <rFont val="Calibri"/>
        <family val="2"/>
        <scheme val="minor"/>
      </rPr>
      <t>Department of Treaty, Aboriginal and Torres Strait Islander Partnerships, Communities and the Arts (TATSIPCA) staff:</t>
    </r>
    <r>
      <rPr>
        <sz val="10"/>
        <color rgb="FF000000"/>
        <rFont val="Calibri"/>
        <family val="2"/>
        <scheme val="minor"/>
      </rPr>
      <t xml:space="preserve">
Email Queensland Shared Services (QSS) directly at communityrecovery@chde.qld.gov.au with the subject "TATSIPCA, Your Name; Employee/Payroll Number; and Topic of Enquiry".
QSS will aim to provide routine employee and payroll advice within 2 days of request.</t>
    </r>
  </si>
  <si>
    <r>
      <rPr>
        <b/>
        <sz val="10"/>
        <color rgb="FF000000"/>
        <rFont val="Calibri"/>
        <family val="2"/>
        <scheme val="minor"/>
      </rPr>
      <t xml:space="preserve">Staff from other government agencies: </t>
    </r>
    <r>
      <rPr>
        <sz val="10"/>
        <color rgb="FF000000"/>
        <rFont val="Calibri"/>
        <family val="2"/>
        <scheme val="minor"/>
      </rPr>
      <t>Email your agency key contact.</t>
    </r>
  </si>
  <si>
    <t>Agency Key Contacts</t>
  </si>
  <si>
    <t>Search for your department or agency's contact details</t>
  </si>
  <si>
    <t>Community Recovery Timesheet Team</t>
  </si>
  <si>
    <t>Timesheet Team Email crbtimesheet@communityrecovery.qld.gov.au</t>
  </si>
  <si>
    <t>Example of correctly completed Community Recovery (CR) Timesheets</t>
  </si>
  <si>
    <t>Completed Away From Home OVERNIGHT Timesheet</t>
  </si>
  <si>
    <r>
      <t xml:space="preserve"> Only the</t>
    </r>
    <r>
      <rPr>
        <b/>
        <sz val="10"/>
        <color theme="1"/>
        <rFont val="Calibri"/>
        <family val="2"/>
        <scheme val="minor"/>
      </rPr>
      <t xml:space="preserve"> Travel IN</t>
    </r>
    <r>
      <rPr>
        <sz val="10"/>
        <color theme="1"/>
        <rFont val="Calibri"/>
        <family val="2"/>
        <scheme val="minor"/>
      </rPr>
      <t xml:space="preserve"> and</t>
    </r>
    <r>
      <rPr>
        <b/>
        <sz val="10"/>
        <color theme="1"/>
        <rFont val="Calibri"/>
        <family val="2"/>
        <scheme val="minor"/>
      </rPr>
      <t xml:space="preserve"> Travel OUT</t>
    </r>
    <r>
      <rPr>
        <sz val="10"/>
        <color theme="1"/>
        <rFont val="Calibri"/>
        <family val="2"/>
        <scheme val="minor"/>
      </rPr>
      <t xml:space="preserve"> of the disaster area are to be completed. Your start work time will be the time you left your accommodation each day.</t>
    </r>
  </si>
  <si>
    <t>Completed RETURN HOME Timesheet</t>
  </si>
  <si>
    <r>
      <t xml:space="preserve">You must include </t>
    </r>
    <r>
      <rPr>
        <b/>
        <sz val="10"/>
        <color theme="1"/>
        <rFont val="Calibri"/>
        <family val="2"/>
        <scheme val="minor"/>
      </rPr>
      <t>Travel to Work</t>
    </r>
    <r>
      <rPr>
        <sz val="10"/>
        <color theme="1"/>
        <rFont val="Calibri"/>
        <family val="2"/>
        <scheme val="minor"/>
      </rPr>
      <t xml:space="preserve"> and </t>
    </r>
    <r>
      <rPr>
        <b/>
        <sz val="10"/>
        <color theme="1"/>
        <rFont val="Calibri"/>
        <family val="2"/>
        <scheme val="minor"/>
      </rPr>
      <t>Travel to Home</t>
    </r>
    <r>
      <rPr>
        <sz val="10"/>
        <color theme="1"/>
        <rFont val="Calibri"/>
        <family val="2"/>
        <scheme val="minor"/>
      </rPr>
      <t xml:space="preserve"> each day if you are travelling to a deployment location other than your usual workplace.</t>
    </r>
  </si>
  <si>
    <t>Ensure you complete 'Did you travel to a location other than your usual workplace' to assist with capturing Excess Travel entitlements</t>
  </si>
  <si>
    <t>Completed SECOND PAGE of Timesheet</t>
  </si>
  <si>
    <t>You must complete this page of your Community Recovery Timesheet to ensure that your deplyment details are recorded correctly.</t>
  </si>
  <si>
    <t>Role Number</t>
  </si>
  <si>
    <t>Role Label</t>
  </si>
  <si>
    <t>Current Role Value</t>
  </si>
  <si>
    <t>Row Labels</t>
  </si>
  <si>
    <t>Date1</t>
  </si>
  <si>
    <t>Date2</t>
  </si>
  <si>
    <t>Date3</t>
  </si>
  <si>
    <t>Date4</t>
  </si>
  <si>
    <t>Date5</t>
  </si>
  <si>
    <t>Date6</t>
  </si>
  <si>
    <t>Date7</t>
  </si>
  <si>
    <t>Date</t>
  </si>
  <si>
    <t>Work Hours</t>
  </si>
  <si>
    <t>Senior Manager</t>
  </si>
  <si>
    <t>Current Employee Value</t>
  </si>
  <si>
    <t>Employee Label</t>
  </si>
  <si>
    <t>10 Hr Break</t>
  </si>
  <si>
    <t>ErrorCheck</t>
  </si>
  <si>
    <t>Senior Team Leader</t>
  </si>
  <si>
    <t>LeaveCheck</t>
  </si>
  <si>
    <t>Recovery Worker</t>
  </si>
  <si>
    <t>Current Timesheet Value</t>
  </si>
  <si>
    <t>Timesheet Label</t>
  </si>
  <si>
    <t>HourCheck</t>
  </si>
  <si>
    <t>Trainer</t>
  </si>
  <si>
    <t>Event Coordinator</t>
  </si>
  <si>
    <t>Service Delivery Manager</t>
  </si>
  <si>
    <t>South West QLD Bushfires Nov 2024</t>
  </si>
  <si>
    <t>Current Event Team Value</t>
  </si>
  <si>
    <t>Event Team Label</t>
  </si>
  <si>
    <t>Executive Support Officer</t>
  </si>
  <si>
    <t>Repatriation Support October 2024</t>
  </si>
  <si>
    <t>Director</t>
  </si>
  <si>
    <t>NQ - Tropical Cyclone Kirrily Jan 2024</t>
  </si>
  <si>
    <t>Time Left</t>
  </si>
  <si>
    <t>IS Support</t>
  </si>
  <si>
    <t>Tropical Cyclone Jasper December 2023</t>
  </si>
  <si>
    <t>Ordinary Work Hours</t>
  </si>
  <si>
    <t>Time Arrived</t>
  </si>
  <si>
    <t xml:space="preserve">Other: </t>
  </si>
  <si>
    <t>SEQ Severe Storms Christmas December 2023</t>
  </si>
  <si>
    <t>Start</t>
  </si>
  <si>
    <t>End</t>
  </si>
  <si>
    <t>Employment Number</t>
  </si>
  <si>
    <t>Employment Label</t>
  </si>
  <si>
    <t>Division</t>
  </si>
  <si>
    <t>Agency Name</t>
  </si>
  <si>
    <t>Agency Acronym</t>
  </si>
  <si>
    <t>Full-Time</t>
  </si>
  <si>
    <t>Aboriginal and Torres Strait Islander Partnerships</t>
  </si>
  <si>
    <t>Customer Services, Open Data and Small and Family Business</t>
  </si>
  <si>
    <t>DCDSM</t>
  </si>
  <si>
    <t>Part-Time</t>
  </si>
  <si>
    <t xml:space="preserve">Arts </t>
  </si>
  <si>
    <t>Education</t>
  </si>
  <si>
    <t>DoE</t>
  </si>
  <si>
    <t>Casual</t>
  </si>
  <si>
    <t>Communities</t>
  </si>
  <si>
    <t>Electoral Commission of Queensland</t>
  </si>
  <si>
    <t>ECQ</t>
  </si>
  <si>
    <t>Graduate</t>
  </si>
  <si>
    <t>Treaty</t>
  </si>
  <si>
    <t>Environment, Tourism, Science and Innovation</t>
  </si>
  <si>
    <t>DETSI</t>
  </si>
  <si>
    <t>Queensland Shared Services (QSS)</t>
  </si>
  <si>
    <t>Families, Seniors, Disability Services and Child Safety</t>
  </si>
  <si>
    <t>DFSDSCS</t>
  </si>
  <si>
    <t>Blank</t>
  </si>
  <si>
    <t>Timesheet Number</t>
  </si>
  <si>
    <t>Smart Service Queensland (SSQ)</t>
  </si>
  <si>
    <t>Housing and Public Works</t>
  </si>
  <si>
    <t>DHPW</t>
  </si>
  <si>
    <t>No Timesheet Type Selected</t>
  </si>
  <si>
    <t>Justice</t>
  </si>
  <si>
    <t>DoJ</t>
  </si>
  <si>
    <t>Return Home Each Night</t>
  </si>
  <si>
    <t>YesNo</t>
  </si>
  <si>
    <t>Local Government, Water and Volunteers</t>
  </si>
  <si>
    <t>DLGWV</t>
  </si>
  <si>
    <t>Away From Home Overnight</t>
  </si>
  <si>
    <t>Yes</t>
  </si>
  <si>
    <t>Natural Resources and Mines, Manufacturing and Regional and Rural Development</t>
  </si>
  <si>
    <t>DNRMMRRD</t>
  </si>
  <si>
    <t>No</t>
  </si>
  <si>
    <t>Office of Industrial Relations</t>
  </si>
  <si>
    <t>OIR</t>
  </si>
  <si>
    <t>Amended Timesheet</t>
  </si>
  <si>
    <t>Overtime as TOIL</t>
  </si>
  <si>
    <t>Premier and Cabinet</t>
  </si>
  <si>
    <t>DPC</t>
  </si>
  <si>
    <t>Time Worked</t>
  </si>
  <si>
    <t>Archived Disaster Names</t>
  </si>
  <si>
    <t>Primary Industries</t>
  </si>
  <si>
    <t>DPI</t>
  </si>
  <si>
    <t>Less Hours</t>
  </si>
  <si>
    <t>COVID-19 February 2020</t>
  </si>
  <si>
    <t>Public Safety Business Agency</t>
  </si>
  <si>
    <t>PSBA</t>
  </si>
  <si>
    <t>Event Number</t>
  </si>
  <si>
    <t>Event Label</t>
  </si>
  <si>
    <t>December 2021 Flooding</t>
  </si>
  <si>
    <t>Public Sector Commission</t>
  </si>
  <si>
    <t>PSC</t>
  </si>
  <si>
    <t>Eastern Queensland Bushfires November 2019</t>
  </si>
  <si>
    <t>QLD Corrective Services</t>
  </si>
  <si>
    <t>QCS</t>
  </si>
  <si>
    <t>State Recovery Event Management Team (SREMT)</t>
  </si>
  <si>
    <t>Ex-TC Seth, 7 January - 10 January 2022</t>
  </si>
  <si>
    <t>QLD Fire Department</t>
  </si>
  <si>
    <t>QFD</t>
  </si>
  <si>
    <t>District Recovery Event Management Team (DREMT)</t>
  </si>
  <si>
    <t>Lowmead Mount Maria Bushfires December 2019</t>
  </si>
  <si>
    <t>QLD Health</t>
  </si>
  <si>
    <t>QHealth</t>
  </si>
  <si>
    <t>SEQ Severe Thunderstorm October 2020</t>
  </si>
  <si>
    <t>QLD Police Services</t>
  </si>
  <si>
    <t>QPS</t>
  </si>
  <si>
    <t>Salary Label</t>
  </si>
  <si>
    <t>Function</t>
  </si>
  <si>
    <t>Southern Queensland Bush Fires 2019</t>
  </si>
  <si>
    <t>QLD Treasury</t>
  </si>
  <si>
    <t>QT/Qtreasury</t>
  </si>
  <si>
    <t>AO1/1</t>
  </si>
  <si>
    <t>SQ Flooding 6-20 May 2022</t>
  </si>
  <si>
    <t>Sport, Racing and Olympic and Paralympic Games</t>
  </si>
  <si>
    <t>DSROPG</t>
  </si>
  <si>
    <t>AO1/2</t>
  </si>
  <si>
    <t>SEQ Rainfall and Flooding 22-28 Feb 2022</t>
  </si>
  <si>
    <t>State Development, Infrastructure and Planning</t>
  </si>
  <si>
    <t>DSDIP</t>
  </si>
  <si>
    <t>AO1/3</t>
  </si>
  <si>
    <t>Maryborough Vehicle Accident April 2023</t>
  </si>
  <si>
    <t>TAFE Qld</t>
  </si>
  <si>
    <t>TAFE QLD</t>
  </si>
  <si>
    <t>AO2/1</t>
  </si>
  <si>
    <t>Western Downs Fires 30 Jan-Feb 2023</t>
  </si>
  <si>
    <t>Trade, Employment and Training</t>
  </si>
  <si>
    <t>DTET</t>
  </si>
  <si>
    <t>AO2/2</t>
  </si>
  <si>
    <t>Northern Queensland Fires October 2023</t>
  </si>
  <si>
    <t>Transport and Main Roads</t>
  </si>
  <si>
    <t>DTMR</t>
  </si>
  <si>
    <t>AO2/3</t>
  </si>
  <si>
    <t>Russell Island Fire August 2023</t>
  </si>
  <si>
    <t>Women, Aboriginal and Torres Strait Islander Partnerships and Multiculturalism</t>
  </si>
  <si>
    <t>DWATSIPM</t>
  </si>
  <si>
    <t>AO2/4</t>
  </si>
  <si>
    <t>Northern &amp; Central Queensland Monsoon March 2023</t>
  </si>
  <si>
    <t>Youth Justice and Victim Support</t>
  </si>
  <si>
    <t>DYJVS</t>
  </si>
  <si>
    <t>AO2/5</t>
  </si>
  <si>
    <t>Bundaberg &amp; Gladstone Fires October 2023</t>
  </si>
  <si>
    <t>Non-ACA Agency</t>
  </si>
  <si>
    <t>AO2/6</t>
  </si>
  <si>
    <t>Redbank Plains Incident February 2024</t>
  </si>
  <si>
    <t>AO2/7</t>
  </si>
  <si>
    <t>Western Darling Downs Bushfires October 2023</t>
  </si>
  <si>
    <t>AO2/8</t>
  </si>
  <si>
    <t>AO2/QF</t>
  </si>
  <si>
    <t>Community Recovery Role</t>
  </si>
  <si>
    <t>AO3/1</t>
  </si>
  <si>
    <t>AO3/2</t>
  </si>
  <si>
    <t>AO3/3</t>
  </si>
  <si>
    <t>AO3/4</t>
  </si>
  <si>
    <t>AO3/QF</t>
  </si>
  <si>
    <t>AO4/1</t>
  </si>
  <si>
    <t>AO4/2</t>
  </si>
  <si>
    <t>AO4/3</t>
  </si>
  <si>
    <t>AO4/4</t>
  </si>
  <si>
    <t>AO4/QF</t>
  </si>
  <si>
    <t>AO5/1</t>
  </si>
  <si>
    <t>AO5/2</t>
  </si>
  <si>
    <t>AO5/3</t>
  </si>
  <si>
    <t>AO5/4</t>
  </si>
  <si>
    <t>AO6</t>
  </si>
  <si>
    <t>AO6/1</t>
  </si>
  <si>
    <t>AO6/2</t>
  </si>
  <si>
    <t>AO6/3</t>
  </si>
  <si>
    <t>AO6/4</t>
  </si>
  <si>
    <t>AO7/1</t>
  </si>
  <si>
    <t>Personal illness or injury</t>
  </si>
  <si>
    <t>AO7/2</t>
  </si>
  <si>
    <t>Medical appointment</t>
  </si>
  <si>
    <t>AO7/3</t>
  </si>
  <si>
    <t>AO7/4</t>
  </si>
  <si>
    <t>AO8/1</t>
  </si>
  <si>
    <t>AO8/2</t>
  </si>
  <si>
    <t>AO8/3</t>
  </si>
  <si>
    <t>AO8/4</t>
  </si>
  <si>
    <t>PO1/1</t>
  </si>
  <si>
    <t>PO1/2</t>
  </si>
  <si>
    <t>PO1/3</t>
  </si>
  <si>
    <t>PO1/4</t>
  </si>
  <si>
    <t>PO1/5</t>
  </si>
  <si>
    <t>PO1/6</t>
  </si>
  <si>
    <t>PO1/7</t>
  </si>
  <si>
    <t>PO2/1</t>
  </si>
  <si>
    <t>PO2/2</t>
  </si>
  <si>
    <t>PO2/3</t>
  </si>
  <si>
    <t>PO2/4</t>
  </si>
  <si>
    <t>PO2/5</t>
  </si>
  <si>
    <t>PO2/6</t>
  </si>
  <si>
    <t>PO3/1</t>
  </si>
  <si>
    <t>PO3/2</t>
  </si>
  <si>
    <t>PO3/3</t>
  </si>
  <si>
    <t>PO3/4</t>
  </si>
  <si>
    <t>PO4/1</t>
  </si>
  <si>
    <t>PO4/2</t>
  </si>
  <si>
    <t>PO4/3</t>
  </si>
  <si>
    <t>PO4/4</t>
  </si>
  <si>
    <t>PO5/1</t>
  </si>
  <si>
    <t>PO5/2</t>
  </si>
  <si>
    <t>PO5/3</t>
  </si>
  <si>
    <t>PO5/4</t>
  </si>
  <si>
    <t>PO6/1</t>
  </si>
  <si>
    <t>PO6/2</t>
  </si>
  <si>
    <t>PO6/3</t>
  </si>
  <si>
    <t>PO6/4</t>
  </si>
  <si>
    <t>TO1/1</t>
  </si>
  <si>
    <t>TO1/2</t>
  </si>
  <si>
    <t>TO1/3</t>
  </si>
  <si>
    <t>TO1/4</t>
  </si>
  <si>
    <t>TO1/5</t>
  </si>
  <si>
    <t>TO1/6</t>
  </si>
  <si>
    <t>TO1/7</t>
  </si>
  <si>
    <t>TO2/1</t>
  </si>
  <si>
    <t>TO2/2</t>
  </si>
  <si>
    <t>TO2/3</t>
  </si>
  <si>
    <t>TO2/4</t>
  </si>
  <si>
    <t>TO2/5</t>
  </si>
  <si>
    <t>TO2/6</t>
  </si>
  <si>
    <t>TO3/1</t>
  </si>
  <si>
    <t>TO3/2</t>
  </si>
  <si>
    <t>TO3/3</t>
  </si>
  <si>
    <t>TO3/4</t>
  </si>
  <si>
    <t>TO4/1</t>
  </si>
  <si>
    <t>TO4/2</t>
  </si>
  <si>
    <t>TO4/3</t>
  </si>
  <si>
    <t>TO5/1</t>
  </si>
  <si>
    <t>TO5/2</t>
  </si>
  <si>
    <t>TO5/3</t>
  </si>
  <si>
    <t>TO5/4</t>
  </si>
  <si>
    <t>TO6/1</t>
  </si>
  <si>
    <t>TO6/2</t>
  </si>
  <si>
    <t>TO6/3</t>
  </si>
  <si>
    <t>OO1/1</t>
  </si>
  <si>
    <t>OO1/2</t>
  </si>
  <si>
    <t>OO1/3</t>
  </si>
  <si>
    <t>OO1/4</t>
  </si>
  <si>
    <t>OO1/5</t>
  </si>
  <si>
    <t>OO1/6</t>
  </si>
  <si>
    <t>OO2/1</t>
  </si>
  <si>
    <t>OO2/2</t>
  </si>
  <si>
    <t>OO2/3</t>
  </si>
  <si>
    <t>OO2/4</t>
  </si>
  <si>
    <t>OO3/1</t>
  </si>
  <si>
    <t>OO3/2</t>
  </si>
  <si>
    <t>OO3/3</t>
  </si>
  <si>
    <t>OO3/4</t>
  </si>
  <si>
    <t>OO4/1</t>
  </si>
  <si>
    <t>OO4/2</t>
  </si>
  <si>
    <t>OO4/3</t>
  </si>
  <si>
    <t>OO4/4</t>
  </si>
  <si>
    <t>OO5/1</t>
  </si>
  <si>
    <t>OO5/2</t>
  </si>
  <si>
    <t>OO5/3</t>
  </si>
  <si>
    <t>OO5/4</t>
  </si>
  <si>
    <t>OO6/1</t>
  </si>
  <si>
    <t>OO6/2</t>
  </si>
  <si>
    <t>OO6/3</t>
  </si>
  <si>
    <t>OO7/1</t>
  </si>
  <si>
    <t>OO7/2</t>
  </si>
  <si>
    <t>OO7/3</t>
  </si>
  <si>
    <t>SO</t>
  </si>
  <si>
    <t>North Queensland Monsoon Trough Jan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</si>
</sst>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h]:mm"/>
    <numFmt numFmtId="166" formatCode="dddd"/>
  </numFmts>
  <fonts count="42" x14ac:knownFonts="1">
    <font>
      <sz val="11"/>
      <color theme="1"/>
      <name val="Calibri"/>
      <family val="2"/>
      <scheme val="minor"/>
    </font>
    <font>
      <b/>
      <sz val="11"/>
      <color theme="1"/>
      <name val="Calibri"/>
      <family val="2"/>
      <scheme val="minor"/>
    </font>
    <font>
      <sz val="24"/>
      <color theme="1"/>
      <name val="Calibri"/>
      <family val="2"/>
      <scheme val="minor"/>
    </font>
    <font>
      <u/>
      <sz val="11"/>
      <color theme="10"/>
      <name val="Calibri"/>
      <family val="2"/>
      <scheme val="minor"/>
    </font>
    <font>
      <b/>
      <sz val="10"/>
      <color theme="1"/>
      <name val="Calibri"/>
      <family val="2"/>
      <scheme val="minor"/>
    </font>
    <font>
      <i/>
      <sz val="9"/>
      <color theme="1"/>
      <name val="Calibri"/>
      <family val="2"/>
      <scheme val="minor"/>
    </font>
    <font>
      <b/>
      <i/>
      <sz val="10"/>
      <color theme="1"/>
      <name val="Calibri"/>
      <family val="2"/>
      <scheme val="minor"/>
    </font>
    <font>
      <i/>
      <sz val="8"/>
      <color theme="1"/>
      <name val="Calibri"/>
      <family val="2"/>
      <scheme val="minor"/>
    </font>
    <font>
      <sz val="10"/>
      <color theme="1"/>
      <name val="Calibri"/>
      <family val="2"/>
      <scheme val="minor"/>
    </font>
    <font>
      <sz val="9"/>
      <color theme="1"/>
      <name val="Calibri"/>
      <family val="2"/>
      <scheme val="minor"/>
    </font>
    <font>
      <b/>
      <sz val="8"/>
      <color theme="1"/>
      <name val="Calibri"/>
      <family val="2"/>
      <scheme val="minor"/>
    </font>
    <font>
      <b/>
      <sz val="14"/>
      <color theme="1"/>
      <name val="Calibri"/>
      <family val="2"/>
      <scheme val="minor"/>
    </font>
    <font>
      <b/>
      <sz val="11"/>
      <color theme="0"/>
      <name val="Calibri"/>
      <family val="2"/>
      <scheme val="minor"/>
    </font>
    <font>
      <sz val="11"/>
      <color rgb="FF000000"/>
      <name val="Calibri"/>
      <family val="2"/>
    </font>
    <font>
      <sz val="10"/>
      <color rgb="FF000000"/>
      <name val="Arial"/>
      <family val="2"/>
    </font>
    <font>
      <sz val="11"/>
      <color theme="1"/>
      <name val="Calibri"/>
      <family val="2"/>
    </font>
    <font>
      <sz val="11"/>
      <name val="Calibri"/>
      <family val="2"/>
      <scheme val="minor"/>
    </font>
    <font>
      <sz val="11"/>
      <color theme="0" tint="-0.14999847407452621"/>
      <name val="Calibri"/>
      <family val="2"/>
      <scheme val="minor"/>
    </font>
    <font>
      <i/>
      <sz val="10"/>
      <color theme="1"/>
      <name val="Calibri"/>
      <family val="2"/>
      <scheme val="minor"/>
    </font>
    <font>
      <sz val="8"/>
      <name val="Calibri"/>
      <family val="2"/>
      <scheme val="minor"/>
    </font>
    <font>
      <b/>
      <sz val="9"/>
      <color theme="1"/>
      <name val="Calibri"/>
      <family val="2"/>
      <scheme val="minor"/>
    </font>
    <font>
      <b/>
      <sz val="10"/>
      <name val="Calibri"/>
      <family val="2"/>
      <scheme val="minor"/>
    </font>
    <font>
      <sz val="9"/>
      <name val="Calibri"/>
      <family val="2"/>
      <scheme val="minor"/>
    </font>
    <font>
      <b/>
      <u/>
      <sz val="10"/>
      <color theme="1"/>
      <name val="Calibri"/>
      <family val="2"/>
      <scheme val="minor"/>
    </font>
    <font>
      <b/>
      <i/>
      <sz val="9"/>
      <color theme="1"/>
      <name val="Calibri"/>
      <family val="2"/>
      <scheme val="minor"/>
    </font>
    <font>
      <i/>
      <sz val="10"/>
      <color theme="0" tint="-0.14999847407452621"/>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b/>
      <i/>
      <sz val="10"/>
      <color rgb="FF000000"/>
      <name val="Calibri"/>
      <family val="2"/>
      <scheme val="minor"/>
    </font>
    <font>
      <sz val="11"/>
      <color rgb="FF000000"/>
      <name val="Calibri"/>
      <family val="2"/>
      <scheme val="minor"/>
    </font>
    <font>
      <b/>
      <sz val="11"/>
      <color rgb="FF000000"/>
      <name val="Calibri"/>
      <family val="2"/>
      <scheme val="minor"/>
    </font>
    <font>
      <b/>
      <sz val="14"/>
      <color theme="0"/>
      <name val="Calibri"/>
      <family val="2"/>
      <scheme val="minor"/>
    </font>
    <font>
      <b/>
      <sz val="12"/>
      <color theme="0"/>
      <name val="Calibri"/>
      <family val="2"/>
      <scheme val="minor"/>
    </font>
    <font>
      <sz val="12"/>
      <color theme="1"/>
      <name val="Calibri"/>
      <family val="2"/>
      <scheme val="minor"/>
    </font>
    <font>
      <b/>
      <sz val="14"/>
      <color theme="0"/>
      <name val="Arial"/>
      <family val="2"/>
    </font>
    <font>
      <b/>
      <u/>
      <sz val="11"/>
      <color theme="1"/>
      <name val="Calibri"/>
      <family val="2"/>
      <scheme val="minor"/>
    </font>
    <font>
      <sz val="12"/>
      <color theme="0"/>
      <name val="Calibri"/>
      <family val="2"/>
      <scheme val="minor"/>
    </font>
    <font>
      <sz val="10"/>
      <color rgb="FF212529"/>
      <name val="Calibri"/>
      <family val="2"/>
      <scheme val="minor"/>
    </font>
    <font>
      <u/>
      <sz val="10"/>
      <color theme="10"/>
      <name val="Calibri"/>
      <family val="2"/>
      <scheme val="minor"/>
    </font>
    <font>
      <sz val="8"/>
      <color rgb="FF000000"/>
      <name val="Segoe UI"/>
      <family val="2"/>
    </font>
    <font>
      <sz val="11"/>
      <color theme="1"/>
      <name val="Aptos"/>
      <family val="2"/>
    </font>
  </fonts>
  <fills count="11">
    <fill>
      <patternFill patternType="none"/>
    </fill>
    <fill>
      <patternFill patternType="gray125"/>
    </fill>
    <fill>
      <patternFill patternType="solid">
        <fgColor theme="8"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6" tint="0.79998168889431442"/>
        <bgColor theme="6" tint="0.79998168889431442"/>
      </patternFill>
    </fill>
    <fill>
      <patternFill patternType="solid">
        <fgColor rgb="FF007C99"/>
        <bgColor indexed="64"/>
      </patternFill>
    </fill>
    <fill>
      <patternFill patternType="solid">
        <fgColor rgb="FFE7E6E6"/>
        <bgColor indexed="64"/>
      </patternFill>
    </fill>
    <fill>
      <patternFill patternType="solid">
        <fgColor rgb="FF00A5CC"/>
        <bgColor indexed="64"/>
      </patternFill>
    </fill>
    <fill>
      <patternFill patternType="solid">
        <fgColor rgb="FFCDF5FF"/>
        <bgColor indexed="64"/>
      </patternFill>
    </fill>
    <fill>
      <patternFill patternType="solid">
        <fgColor rgb="FFD9E1F2"/>
        <bgColor rgb="FFD9E1F2"/>
      </patternFill>
    </fill>
  </fills>
  <borders count="8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diagonal/>
    </border>
    <border>
      <left/>
      <right style="medium">
        <color indexed="64"/>
      </right>
      <top/>
      <bottom/>
      <diagonal/>
    </border>
    <border>
      <left/>
      <right style="thin">
        <color auto="1"/>
      </right>
      <top/>
      <bottom style="thin">
        <color auto="1"/>
      </bottom>
      <diagonal/>
    </border>
    <border>
      <left style="thin">
        <color auto="1"/>
      </left>
      <right/>
      <top/>
      <bottom/>
      <diagonal/>
    </border>
    <border>
      <left/>
      <right/>
      <top/>
      <bottom style="medium">
        <color auto="1"/>
      </bottom>
      <diagonal/>
    </border>
    <border>
      <left/>
      <right style="medium">
        <color indexed="64"/>
      </right>
      <top/>
      <bottom style="medium">
        <color indexed="64"/>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bottom style="medium">
        <color auto="1"/>
      </bottom>
      <diagonal/>
    </border>
    <border>
      <left/>
      <right style="thin">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auto="1"/>
      </top>
      <bottom/>
      <diagonal/>
    </border>
    <border>
      <left/>
      <right style="medium">
        <color indexed="64"/>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auto="1"/>
      </bottom>
      <diagonal/>
    </border>
    <border>
      <left style="medium">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right style="medium">
        <color indexed="64"/>
      </right>
      <top style="medium">
        <color indexed="64"/>
      </top>
      <bottom style="thin">
        <color auto="1"/>
      </bottom>
      <diagonal/>
    </border>
    <border>
      <left style="thin">
        <color indexed="64"/>
      </left>
      <right style="medium">
        <color indexed="64"/>
      </right>
      <top/>
      <bottom style="thin">
        <color indexed="64"/>
      </bottom>
      <diagonal/>
    </border>
    <border>
      <left/>
      <right style="medium">
        <color indexed="64"/>
      </right>
      <top/>
      <bottom style="thin">
        <color auto="1"/>
      </bottom>
      <diagonal/>
    </border>
    <border>
      <left style="thin">
        <color indexed="64"/>
      </left>
      <right style="medium">
        <color indexed="64"/>
      </right>
      <top style="thin">
        <color indexed="64"/>
      </top>
      <bottom/>
      <diagonal/>
    </border>
    <border>
      <left style="medium">
        <color indexed="64"/>
      </left>
      <right/>
      <top style="thin">
        <color theme="0" tint="-0.34998626667073579"/>
      </top>
      <bottom/>
      <diagonal/>
    </border>
    <border>
      <left style="medium">
        <color indexed="64"/>
      </left>
      <right/>
      <top/>
      <bottom style="thin">
        <color theme="0" tint="-0.34998626667073579"/>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theme="0" tint="-0.34998626667073579"/>
      </top>
      <bottom/>
      <diagonal/>
    </border>
    <border>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rgb="FF8EA9DB"/>
      </left>
      <right/>
      <top style="thin">
        <color rgb="FF8EA9DB"/>
      </top>
      <bottom style="thin">
        <color rgb="FF8EA9DB"/>
      </bottom>
      <diagonal/>
    </border>
    <border>
      <left/>
      <right style="thin">
        <color rgb="FF8EA9DB"/>
      </right>
      <top style="thin">
        <color rgb="FF8EA9DB"/>
      </top>
      <bottom style="thin">
        <color rgb="FF8EA9DB"/>
      </bottom>
      <diagonal/>
    </border>
  </borders>
  <cellStyleXfs count="2">
    <xf numFmtId="0" fontId="0" fillId="0" borderId="0"/>
    <xf numFmtId="0" fontId="3" fillId="0" borderId="0" applyNumberFormat="0" applyFill="0" applyBorder="0" applyAlignment="0" applyProtection="0"/>
  </cellStyleXfs>
  <cellXfs count="373">
    <xf numFmtId="0" fontId="0" fillId="0" borderId="0" xfId="0"/>
    <xf numFmtId="14" fontId="12" fillId="3" borderId="39" xfId="0" applyNumberFormat="1" applyFont="1" applyFill="1" applyBorder="1"/>
    <xf numFmtId="14" fontId="12" fillId="3" borderId="40" xfId="0" applyNumberFormat="1" applyFont="1" applyFill="1" applyBorder="1"/>
    <xf numFmtId="14" fontId="12" fillId="3" borderId="41" xfId="0" applyNumberFormat="1" applyFont="1" applyFill="1" applyBorder="1"/>
    <xf numFmtId="0" fontId="0" fillId="0" borderId="0" xfId="0" applyProtection="1">
      <protection locked="0"/>
    </xf>
    <xf numFmtId="0" fontId="0" fillId="4" borderId="39" xfId="0" applyFill="1" applyBorder="1"/>
    <xf numFmtId="14" fontId="0" fillId="4" borderId="40" xfId="0" applyNumberFormat="1" applyFill="1" applyBorder="1"/>
    <xf numFmtId="14" fontId="0" fillId="4" borderId="41" xfId="0" applyNumberFormat="1" applyFill="1" applyBorder="1"/>
    <xf numFmtId="0" fontId="0" fillId="0" borderId="39" xfId="0" applyBorder="1"/>
    <xf numFmtId="165" fontId="0" fillId="0" borderId="40" xfId="0" applyNumberFormat="1" applyBorder="1"/>
    <xf numFmtId="165" fontId="0" fillId="0" borderId="41" xfId="0" applyNumberFormat="1" applyBorder="1"/>
    <xf numFmtId="49" fontId="0" fillId="0" borderId="0" xfId="0" applyNumberFormat="1"/>
    <xf numFmtId="165" fontId="0" fillId="4" borderId="40" xfId="0" applyNumberFormat="1" applyFill="1" applyBorder="1"/>
    <xf numFmtId="165" fontId="0" fillId="4" borderId="41" xfId="0" applyNumberFormat="1" applyFill="1" applyBorder="1"/>
    <xf numFmtId="165" fontId="0" fillId="0" borderId="0" xfId="0" applyNumberFormat="1"/>
    <xf numFmtId="0" fontId="0" fillId="4" borderId="42" xfId="0" applyFill="1" applyBorder="1"/>
    <xf numFmtId="165" fontId="0" fillId="4" borderId="43" xfId="0" applyNumberFormat="1" applyFill="1" applyBorder="1"/>
    <xf numFmtId="165" fontId="0" fillId="4" borderId="44" xfId="0" applyNumberFormat="1" applyFill="1" applyBorder="1"/>
    <xf numFmtId="0" fontId="13" fillId="0" borderId="0" xfId="0" applyFont="1" applyAlignment="1">
      <alignment vertical="center"/>
    </xf>
    <xf numFmtId="0" fontId="12" fillId="3" borderId="45" xfId="0" applyFont="1" applyFill="1" applyBorder="1"/>
    <xf numFmtId="0" fontId="0" fillId="4" borderId="45" xfId="0" applyFill="1" applyBorder="1"/>
    <xf numFmtId="0" fontId="0" fillId="0" borderId="46" xfId="0" applyBorder="1"/>
    <xf numFmtId="0" fontId="0" fillId="0" borderId="45" xfId="0" applyBorder="1"/>
    <xf numFmtId="0" fontId="0" fillId="4" borderId="46" xfId="0" applyFill="1" applyBorder="1"/>
    <xf numFmtId="0" fontId="14" fillId="0" borderId="0" xfId="0" applyFont="1" applyAlignment="1">
      <alignment vertical="center"/>
    </xf>
    <xf numFmtId="0" fontId="12" fillId="3" borderId="42" xfId="0" applyFont="1" applyFill="1" applyBorder="1"/>
    <xf numFmtId="0" fontId="0" fillId="0" borderId="42" xfId="0" applyBorder="1"/>
    <xf numFmtId="0" fontId="0" fillId="4" borderId="0" xfId="0" applyFill="1"/>
    <xf numFmtId="0" fontId="15" fillId="0" borderId="0" xfId="0" applyFont="1"/>
    <xf numFmtId="0" fontId="16" fillId="5" borderId="1" xfId="0" applyFont="1" applyFill="1" applyBorder="1" applyAlignment="1">
      <alignment vertical="center"/>
    </xf>
    <xf numFmtId="0" fontId="16" fillId="5" borderId="2" xfId="0" applyFont="1" applyFill="1" applyBorder="1" applyAlignment="1">
      <alignment vertical="center"/>
    </xf>
    <xf numFmtId="0" fontId="16" fillId="5" borderId="3" xfId="0" applyFont="1" applyFill="1" applyBorder="1" applyAlignment="1">
      <alignment vertical="center"/>
    </xf>
    <xf numFmtId="0" fontId="0" fillId="0" borderId="0" xfId="0" applyAlignment="1">
      <alignment vertical="center"/>
    </xf>
    <xf numFmtId="0" fontId="16" fillId="0" borderId="14" xfId="0" applyFont="1" applyBorder="1" applyAlignment="1">
      <alignment vertical="center"/>
    </xf>
    <xf numFmtId="0" fontId="16" fillId="0" borderId="0" xfId="0" applyFont="1" applyAlignment="1">
      <alignment vertical="center"/>
    </xf>
    <xf numFmtId="0" fontId="16" fillId="0" borderId="6" xfId="0" applyFont="1" applyBorder="1" applyAlignment="1">
      <alignment vertical="center"/>
    </xf>
    <xf numFmtId="0" fontId="16" fillId="5" borderId="14" xfId="0" applyFont="1" applyFill="1" applyBorder="1" applyAlignment="1">
      <alignment vertical="center"/>
    </xf>
    <xf numFmtId="0" fontId="16" fillId="5" borderId="0" xfId="0" applyFont="1" applyFill="1" applyAlignment="1">
      <alignment vertical="center"/>
    </xf>
    <xf numFmtId="0" fontId="16" fillId="5" borderId="6" xfId="0" applyFont="1" applyFill="1" applyBorder="1" applyAlignment="1">
      <alignment vertical="center"/>
    </xf>
    <xf numFmtId="0" fontId="4" fillId="2" borderId="48" xfId="0" applyFont="1" applyFill="1" applyBorder="1" applyAlignment="1">
      <alignment vertical="center"/>
    </xf>
    <xf numFmtId="0" fontId="4" fillId="2" borderId="0" xfId="0" applyFont="1" applyFill="1" applyAlignment="1">
      <alignment vertical="center"/>
    </xf>
    <xf numFmtId="0" fontId="16" fillId="5" borderId="4" xfId="0" applyFont="1" applyFill="1" applyBorder="1" applyAlignment="1">
      <alignment vertical="center"/>
    </xf>
    <xf numFmtId="0" fontId="16" fillId="5" borderId="5" xfId="0" applyFont="1" applyFill="1" applyBorder="1" applyAlignment="1">
      <alignment vertical="center"/>
    </xf>
    <xf numFmtId="0" fontId="16" fillId="5" borderId="13" xfId="0" applyFont="1" applyFill="1" applyBorder="1" applyAlignment="1">
      <alignment vertical="center"/>
    </xf>
    <xf numFmtId="0" fontId="4" fillId="0" borderId="2" xfId="0" applyFont="1" applyBorder="1" applyAlignment="1">
      <alignment vertical="top"/>
    </xf>
    <xf numFmtId="0" fontId="4" fillId="0" borderId="0" xfId="0" applyFont="1" applyAlignment="1">
      <alignment vertical="top"/>
    </xf>
    <xf numFmtId="0" fontId="4" fillId="0" borderId="14" xfId="0" applyFont="1" applyBorder="1" applyAlignment="1">
      <alignment vertical="top"/>
    </xf>
    <xf numFmtId="0" fontId="23" fillId="0" borderId="1" xfId="0" applyFont="1" applyBorder="1" applyAlignment="1">
      <alignment horizontal="center" vertical="top"/>
    </xf>
    <xf numFmtId="0" fontId="8" fillId="0" borderId="0" xfId="0" applyFont="1"/>
    <xf numFmtId="0" fontId="18" fillId="2" borderId="2" xfId="0" applyFont="1" applyFill="1" applyBorder="1" applyAlignment="1">
      <alignment vertical="center"/>
    </xf>
    <xf numFmtId="0" fontId="18" fillId="2" borderId="3" xfId="0" applyFont="1" applyFill="1" applyBorder="1" applyAlignment="1">
      <alignment horizontal="right" vertical="center"/>
    </xf>
    <xf numFmtId="0" fontId="6" fillId="0" borderId="3" xfId="0" applyFont="1" applyBorder="1" applyAlignment="1">
      <alignment horizontal="right" vertical="center"/>
    </xf>
    <xf numFmtId="0" fontId="4" fillId="0" borderId="29" xfId="0" applyFont="1" applyBorder="1" applyAlignment="1">
      <alignment vertical="center"/>
    </xf>
    <xf numFmtId="0" fontId="4" fillId="0" borderId="12" xfId="0" applyFont="1" applyBorder="1" applyAlignment="1">
      <alignment vertical="top"/>
    </xf>
    <xf numFmtId="0" fontId="0" fillId="0" borderId="44" xfId="0" applyBorder="1"/>
    <xf numFmtId="0" fontId="30" fillId="0" borderId="0" xfId="0" applyFont="1" applyAlignment="1">
      <alignment vertical="center" wrapText="1"/>
    </xf>
    <xf numFmtId="0" fontId="31" fillId="0" borderId="0" xfId="0" applyFont="1" applyAlignment="1">
      <alignment vertical="center" wrapText="1"/>
    </xf>
    <xf numFmtId="0" fontId="34" fillId="0" borderId="0" xfId="0" applyFont="1"/>
    <xf numFmtId="0" fontId="3" fillId="0" borderId="0" xfId="1" applyBorder="1" applyAlignment="1">
      <alignment horizontal="left" vertical="center" wrapText="1" indent="1"/>
    </xf>
    <xf numFmtId="0" fontId="0" fillId="0" borderId="0" xfId="0" quotePrefix="1"/>
    <xf numFmtId="0" fontId="0" fillId="6" borderId="1" xfId="0" applyFill="1" applyBorder="1"/>
    <xf numFmtId="0" fontId="0" fillId="6" borderId="3" xfId="0" applyFill="1" applyBorder="1"/>
    <xf numFmtId="0" fontId="0" fillId="0" borderId="8" xfId="0" applyBorder="1"/>
    <xf numFmtId="0" fontId="36" fillId="0" borderId="0" xfId="0" applyFont="1" applyAlignment="1">
      <alignment horizontal="center"/>
    </xf>
    <xf numFmtId="0" fontId="37" fillId="8" borderId="4" xfId="0" applyFont="1" applyFill="1" applyBorder="1"/>
    <xf numFmtId="0" fontId="33" fillId="8" borderId="8" xfId="0" applyFont="1" applyFill="1" applyBorder="1"/>
    <xf numFmtId="0" fontId="37" fillId="8" borderId="8" xfId="0" applyFont="1" applyFill="1" applyBorder="1"/>
    <xf numFmtId="0" fontId="0" fillId="8" borderId="8" xfId="0" applyFill="1" applyBorder="1"/>
    <xf numFmtId="0" fontId="0" fillId="8" borderId="13" xfId="0" applyFill="1" applyBorder="1"/>
    <xf numFmtId="0" fontId="37" fillId="8" borderId="7" xfId="0" applyFont="1" applyFill="1" applyBorder="1"/>
    <xf numFmtId="0" fontId="37" fillId="8" borderId="17" xfId="0" applyFont="1" applyFill="1" applyBorder="1"/>
    <xf numFmtId="0" fontId="27" fillId="0" borderId="36" xfId="0" applyFont="1" applyBorder="1" applyAlignment="1">
      <alignment vertical="center" wrapText="1"/>
    </xf>
    <xf numFmtId="0" fontId="27" fillId="0" borderId="35" xfId="0" applyFont="1" applyBorder="1" applyAlignment="1">
      <alignment horizontal="left" vertical="center" wrapText="1"/>
    </xf>
    <xf numFmtId="0" fontId="27" fillId="0" borderId="52" xfId="0" applyFont="1" applyBorder="1" applyAlignment="1">
      <alignment horizontal="left" vertical="center" wrapText="1"/>
    </xf>
    <xf numFmtId="0" fontId="27" fillId="0" borderId="35" xfId="0" applyFont="1" applyBorder="1" applyAlignment="1">
      <alignment vertical="center" wrapText="1"/>
    </xf>
    <xf numFmtId="0" fontId="28" fillId="7" borderId="35" xfId="0" applyFont="1" applyFill="1" applyBorder="1" applyAlignment="1">
      <alignment vertical="center" wrapText="1"/>
    </xf>
    <xf numFmtId="0" fontId="28" fillId="7" borderId="36" xfId="0" applyFont="1" applyFill="1" applyBorder="1" applyAlignment="1">
      <alignment vertical="center" wrapText="1"/>
    </xf>
    <xf numFmtId="0" fontId="38" fillId="0" borderId="35" xfId="0" applyFont="1" applyBorder="1" applyAlignment="1">
      <alignment vertical="center"/>
    </xf>
    <xf numFmtId="0" fontId="27" fillId="0" borderId="55" xfId="0" applyFont="1" applyBorder="1" applyAlignment="1">
      <alignment vertical="center" wrapText="1"/>
    </xf>
    <xf numFmtId="0" fontId="27" fillId="0" borderId="80" xfId="0" applyFont="1" applyBorder="1" applyAlignment="1">
      <alignment vertical="center" wrapText="1"/>
    </xf>
    <xf numFmtId="0" fontId="26" fillId="0" borderId="35" xfId="0" applyFont="1" applyBorder="1" applyAlignment="1">
      <alignment vertical="center" wrapText="1"/>
    </xf>
    <xf numFmtId="0" fontId="26" fillId="0" borderId="36" xfId="0" applyFont="1" applyBorder="1" applyAlignment="1">
      <alignment vertical="center" wrapText="1"/>
    </xf>
    <xf numFmtId="0" fontId="27" fillId="0" borderId="81" xfId="0" applyFont="1" applyBorder="1" applyAlignment="1">
      <alignment vertical="center" wrapText="1"/>
    </xf>
    <xf numFmtId="0" fontId="27" fillId="0" borderId="61" xfId="0" applyFont="1" applyBorder="1" applyAlignment="1">
      <alignment vertical="center" wrapText="1"/>
    </xf>
    <xf numFmtId="0" fontId="8" fillId="0" borderId="35" xfId="0" applyFont="1" applyBorder="1"/>
    <xf numFmtId="0" fontId="39" fillId="0" borderId="36" xfId="1" applyFont="1" applyBorder="1" applyAlignment="1">
      <alignment horizontal="left" vertical="center" wrapText="1" indent="1"/>
    </xf>
    <xf numFmtId="0" fontId="8" fillId="0" borderId="21" xfId="0" applyFont="1" applyBorder="1"/>
    <xf numFmtId="0" fontId="27" fillId="0" borderId="23" xfId="0" applyFont="1" applyBorder="1" applyAlignment="1">
      <alignment vertical="center" wrapText="1"/>
    </xf>
    <xf numFmtId="0" fontId="27" fillId="9" borderId="20" xfId="0" applyFont="1" applyFill="1" applyBorder="1" applyAlignment="1">
      <alignment vertical="center" wrapText="1"/>
    </xf>
    <xf numFmtId="0" fontId="27" fillId="9" borderId="36" xfId="0" applyFont="1" applyFill="1" applyBorder="1" applyAlignment="1">
      <alignment vertical="center" wrapText="1"/>
    </xf>
    <xf numFmtId="0" fontId="16" fillId="5" borderId="14" xfId="0" applyFont="1" applyFill="1" applyBorder="1" applyAlignment="1">
      <alignment horizontal="left" vertical="center"/>
    </xf>
    <xf numFmtId="0" fontId="16" fillId="5" borderId="0" xfId="0" applyFont="1" applyFill="1" applyAlignment="1">
      <alignment horizontal="left" vertical="center"/>
    </xf>
    <xf numFmtId="0" fontId="16" fillId="5" borderId="6" xfId="0" applyFont="1" applyFill="1" applyBorder="1" applyAlignment="1">
      <alignment horizontal="left" vertical="center"/>
    </xf>
    <xf numFmtId="0" fontId="16" fillId="0" borderId="14" xfId="0" applyFont="1" applyBorder="1" applyAlignment="1">
      <alignment horizontal="left" vertical="center"/>
    </xf>
    <xf numFmtId="0" fontId="16" fillId="0" borderId="0" xfId="0" applyFont="1" applyAlignment="1">
      <alignment horizontal="left" vertical="center"/>
    </xf>
    <xf numFmtId="0" fontId="16" fillId="0" borderId="6" xfId="0" applyFont="1" applyBorder="1" applyAlignment="1">
      <alignment horizontal="left" vertical="center"/>
    </xf>
    <xf numFmtId="0" fontId="26" fillId="9" borderId="36" xfId="0" applyFont="1" applyFill="1" applyBorder="1" applyAlignment="1">
      <alignment vertical="center" wrapText="1"/>
    </xf>
    <xf numFmtId="0" fontId="13" fillId="10" borderId="82" xfId="0" applyFont="1" applyFill="1" applyBorder="1"/>
    <xf numFmtId="0" fontId="13" fillId="10" borderId="83" xfId="0" applyFont="1" applyFill="1" applyBorder="1"/>
    <xf numFmtId="0" fontId="13" fillId="0" borderId="82" xfId="0" applyFont="1" applyBorder="1"/>
    <xf numFmtId="0" fontId="13" fillId="0" borderId="83" xfId="0" applyFont="1" applyBorder="1"/>
    <xf numFmtId="0" fontId="41" fillId="0" borderId="0" xfId="0" applyFont="1"/>
    <xf numFmtId="0" fontId="1" fillId="0" borderId="26" xfId="0" applyFont="1" applyBorder="1" applyAlignment="1" applyProtection="1">
      <alignment horizontal="right" vertical="center"/>
      <protection locked="0"/>
    </xf>
    <xf numFmtId="0" fontId="1" fillId="0" borderId="27" xfId="0" applyFont="1" applyBorder="1" applyAlignment="1" applyProtection="1">
      <alignment horizontal="right" vertical="center"/>
      <protection locked="0"/>
    </xf>
    <xf numFmtId="0" fontId="1" fillId="0" borderId="14" xfId="0" applyFont="1" applyBorder="1" applyAlignment="1" applyProtection="1">
      <alignment horizontal="right" vertical="center"/>
      <protection locked="0"/>
    </xf>
    <xf numFmtId="0" fontId="1" fillId="0" borderId="6" xfId="0" applyFont="1" applyBorder="1" applyAlignment="1" applyProtection="1">
      <alignment horizontal="right" vertical="center"/>
      <protection locked="0"/>
    </xf>
    <xf numFmtId="0" fontId="1" fillId="0" borderId="31" xfId="0" applyFont="1" applyBorder="1" applyAlignment="1" applyProtection="1">
      <alignment horizontal="right" vertical="center"/>
      <protection locked="0"/>
    </xf>
    <xf numFmtId="0" fontId="1" fillId="0" borderId="32" xfId="0" applyFont="1" applyBorder="1" applyAlignment="1" applyProtection="1">
      <alignment horizontal="right" vertical="center"/>
      <protection locked="0"/>
    </xf>
    <xf numFmtId="0" fontId="4" fillId="0" borderId="53" xfId="0" applyFont="1" applyBorder="1" applyAlignment="1">
      <alignment horizontal="right" vertical="center" wrapText="1"/>
    </xf>
    <xf numFmtId="0" fontId="4" fillId="0" borderId="2" xfId="0" applyFont="1" applyBorder="1" applyAlignment="1">
      <alignment horizontal="right" vertical="center" wrapText="1"/>
    </xf>
    <xf numFmtId="0" fontId="4" fillId="0" borderId="3" xfId="0" applyFont="1" applyBorder="1" applyAlignment="1">
      <alignment horizontal="right" vertical="center" wrapText="1"/>
    </xf>
    <xf numFmtId="0" fontId="4" fillId="0" borderId="48" xfId="0" applyFont="1" applyBorder="1" applyAlignment="1">
      <alignment horizontal="right" vertical="center" wrapText="1"/>
    </xf>
    <xf numFmtId="0" fontId="4" fillId="0" borderId="0" xfId="0" applyFont="1" applyAlignment="1">
      <alignment horizontal="right" vertical="center" wrapText="1"/>
    </xf>
    <xf numFmtId="0" fontId="4" fillId="0" borderId="6" xfId="0" applyFont="1" applyBorder="1" applyAlignment="1">
      <alignment horizontal="right" vertical="center" wrapText="1"/>
    </xf>
    <xf numFmtId="0" fontId="4" fillId="0" borderId="49" xfId="0" applyFont="1" applyBorder="1" applyAlignment="1">
      <alignment horizontal="right" vertical="center" wrapText="1"/>
    </xf>
    <xf numFmtId="0" fontId="4" fillId="0" borderId="15" xfId="0" applyFont="1" applyBorder="1" applyAlignment="1">
      <alignment horizontal="right" vertical="center" wrapText="1"/>
    </xf>
    <xf numFmtId="0" fontId="4" fillId="0" borderId="32" xfId="0" applyFont="1" applyBorder="1" applyAlignment="1">
      <alignment horizontal="right" vertical="center" wrapText="1"/>
    </xf>
    <xf numFmtId="0" fontId="11" fillId="0" borderId="47" xfId="0" applyFont="1" applyBorder="1" applyAlignment="1">
      <alignment horizontal="right" vertical="center"/>
    </xf>
    <xf numFmtId="0" fontId="11" fillId="0" borderId="11" xfId="0" applyFont="1" applyBorder="1" applyAlignment="1">
      <alignment horizontal="right" vertical="center"/>
    </xf>
    <xf numFmtId="0" fontId="11" fillId="0" borderId="27" xfId="0" applyFont="1" applyBorder="1" applyAlignment="1">
      <alignment horizontal="right" vertical="center"/>
    </xf>
    <xf numFmtId="0" fontId="11" fillId="0" borderId="48" xfId="0" applyFont="1" applyBorder="1" applyAlignment="1">
      <alignment horizontal="right" vertical="center"/>
    </xf>
    <xf numFmtId="0" fontId="11" fillId="0" borderId="0" xfId="0" applyFont="1" applyAlignment="1">
      <alignment horizontal="right" vertical="center"/>
    </xf>
    <xf numFmtId="0" fontId="11" fillId="0" borderId="6" xfId="0" applyFont="1" applyBorder="1" applyAlignment="1">
      <alignment horizontal="right" vertical="center"/>
    </xf>
    <xf numFmtId="0" fontId="11" fillId="0" borderId="49" xfId="0" applyFont="1" applyBorder="1" applyAlignment="1">
      <alignment horizontal="right" vertical="center"/>
    </xf>
    <xf numFmtId="0" fontId="11" fillId="0" borderId="15" xfId="0" applyFont="1" applyBorder="1" applyAlignment="1">
      <alignment horizontal="right" vertical="center"/>
    </xf>
    <xf numFmtId="0" fontId="11" fillId="0" borderId="32" xfId="0" applyFont="1" applyBorder="1" applyAlignment="1">
      <alignment horizontal="right" vertical="center"/>
    </xf>
    <xf numFmtId="0" fontId="0" fillId="0" borderId="26"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4" fillId="0" borderId="47" xfId="0" applyFont="1" applyBorder="1" applyAlignment="1">
      <alignment horizontal="left" vertical="center"/>
    </xf>
    <xf numFmtId="0" fontId="4" fillId="0" borderId="11" xfId="0" applyFont="1" applyBorder="1" applyAlignment="1">
      <alignment horizontal="left" vertical="center"/>
    </xf>
    <xf numFmtId="0" fontId="4" fillId="0" borderId="48" xfId="0" applyFont="1" applyBorder="1" applyAlignment="1">
      <alignment horizontal="left" vertical="center"/>
    </xf>
    <xf numFmtId="0" fontId="4" fillId="0" borderId="0" xfId="0" applyFont="1" applyAlignment="1">
      <alignment horizontal="left" vertical="center"/>
    </xf>
    <xf numFmtId="0" fontId="4" fillId="0" borderId="65" xfId="0" applyFont="1" applyBorder="1" applyAlignment="1">
      <alignment horizontal="left" vertical="center"/>
    </xf>
    <xf numFmtId="0" fontId="4" fillId="0" borderId="59" xfId="0" applyFont="1" applyBorder="1" applyAlignment="1">
      <alignment horizontal="left" vertical="center"/>
    </xf>
    <xf numFmtId="0" fontId="4" fillId="0" borderId="64" xfId="0" applyFont="1" applyBorder="1" applyAlignment="1">
      <alignment horizontal="left" vertical="center" wrapText="1"/>
    </xf>
    <xf numFmtId="0" fontId="4" fillId="0" borderId="58" xfId="0" applyFont="1" applyBorder="1" applyAlignment="1">
      <alignment horizontal="left" vertical="center" wrapText="1"/>
    </xf>
    <xf numFmtId="0" fontId="4" fillId="0" borderId="48" xfId="0" applyFont="1" applyBorder="1" applyAlignment="1">
      <alignment horizontal="left" vertical="center" wrapText="1"/>
    </xf>
    <xf numFmtId="0" fontId="4" fillId="0" borderId="0" xfId="0" applyFont="1" applyAlignment="1">
      <alignment horizontal="left" vertical="center" wrapText="1"/>
    </xf>
    <xf numFmtId="0" fontId="4" fillId="0" borderId="54" xfId="0" applyFont="1" applyBorder="1" applyAlignment="1">
      <alignment horizontal="left" vertical="center" wrapText="1"/>
    </xf>
    <xf numFmtId="0" fontId="4" fillId="0" borderId="5" xfId="0" applyFont="1" applyBorder="1" applyAlignment="1">
      <alignment horizontal="left" vertical="center" wrapText="1"/>
    </xf>
    <xf numFmtId="0" fontId="4" fillId="0" borderId="53" xfId="0" applyFont="1" applyBorder="1" applyAlignment="1">
      <alignment horizontal="left" vertical="center"/>
    </xf>
    <xf numFmtId="0" fontId="4" fillId="0" borderId="2" xfId="0" applyFont="1" applyBorder="1" applyAlignment="1">
      <alignment horizontal="left" vertical="center"/>
    </xf>
    <xf numFmtId="0" fontId="4" fillId="0" borderId="64" xfId="0" applyFont="1" applyBorder="1" applyAlignment="1">
      <alignment horizontal="left" vertical="center"/>
    </xf>
    <xf numFmtId="0" fontId="4" fillId="0" borderId="58" xfId="0" applyFont="1" applyBorder="1" applyAlignment="1">
      <alignment horizontal="left" vertical="center"/>
    </xf>
    <xf numFmtId="0" fontId="4" fillId="0" borderId="49" xfId="0" applyFont="1" applyBorder="1" applyAlignment="1">
      <alignment horizontal="left" vertical="center"/>
    </xf>
    <xf numFmtId="0" fontId="4" fillId="0" borderId="15" xfId="0" applyFont="1" applyBorder="1" applyAlignment="1">
      <alignment horizontal="left" vertical="center"/>
    </xf>
    <xf numFmtId="0" fontId="25" fillId="0" borderId="37"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70" xfId="0" applyFont="1" applyBorder="1" applyAlignment="1">
      <alignment horizontal="center" vertical="center" wrapText="1"/>
    </xf>
    <xf numFmtId="0" fontId="25" fillId="0" borderId="69"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51" xfId="0" applyFont="1" applyBorder="1" applyAlignment="1">
      <alignment horizontal="center" vertical="center"/>
    </xf>
    <xf numFmtId="0" fontId="25" fillId="0" borderId="12" xfId="0" applyFont="1" applyBorder="1" applyAlignment="1">
      <alignment horizontal="center" vertical="center"/>
    </xf>
    <xf numFmtId="0" fontId="25" fillId="0" borderId="70" xfId="0" applyFont="1" applyBorder="1" applyAlignment="1">
      <alignment horizontal="center" vertical="center"/>
    </xf>
    <xf numFmtId="0" fontId="4" fillId="0" borderId="69" xfId="0" applyFont="1" applyBorder="1" applyAlignment="1">
      <alignment horizontal="center" vertical="center"/>
    </xf>
    <xf numFmtId="0" fontId="4" fillId="0" borderId="12" xfId="0" applyFont="1" applyBorder="1" applyAlignment="1">
      <alignment horizontal="center" vertical="center"/>
    </xf>
    <xf numFmtId="0" fontId="4" fillId="0" borderId="16" xfId="0"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26" xfId="0" applyFont="1" applyBorder="1" applyAlignment="1" applyProtection="1">
      <alignment horizontal="center" vertical="center" wrapText="1"/>
      <protection locked="0"/>
    </xf>
    <xf numFmtId="0" fontId="9" fillId="0" borderId="27"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50" xfId="0" applyFont="1" applyBorder="1" applyAlignment="1" applyProtection="1">
      <alignment horizontal="center" vertical="center" wrapText="1"/>
      <protection locked="0"/>
    </xf>
    <xf numFmtId="0" fontId="9" fillId="0" borderId="63" xfId="0" applyFont="1" applyBorder="1" applyAlignment="1" applyProtection="1">
      <alignment horizontal="center" vertical="center" wrapText="1"/>
      <protection locked="0"/>
    </xf>
    <xf numFmtId="165" fontId="0" fillId="0" borderId="34" xfId="0" applyNumberFormat="1" applyBorder="1" applyAlignment="1" applyProtection="1">
      <alignment horizontal="center" vertical="center"/>
      <protection locked="0"/>
    </xf>
    <xf numFmtId="0" fontId="9" fillId="0" borderId="0" xfId="0" applyFont="1" applyAlignment="1">
      <alignment horizontal="center" vertical="center" wrapText="1"/>
    </xf>
    <xf numFmtId="0" fontId="9" fillId="0" borderId="6" xfId="0" applyFont="1" applyBorder="1" applyAlignment="1">
      <alignment horizontal="center" vertical="center" wrapText="1"/>
    </xf>
    <xf numFmtId="0" fontId="8" fillId="0" borderId="3" xfId="0" applyFont="1" applyBorder="1" applyAlignment="1">
      <alignment horizontal="right" vertical="center"/>
    </xf>
    <xf numFmtId="0" fontId="8" fillId="0" borderId="50" xfId="0" applyFont="1" applyBorder="1" applyAlignment="1">
      <alignment horizontal="right" vertical="center"/>
    </xf>
    <xf numFmtId="0" fontId="9" fillId="0" borderId="25"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165" fontId="0" fillId="0" borderId="61" xfId="0" applyNumberFormat="1" applyBorder="1" applyAlignment="1" applyProtection="1">
      <alignment horizontal="center" vertical="center"/>
      <protection locked="0"/>
    </xf>
    <xf numFmtId="0" fontId="7" fillId="0" borderId="0" xfId="0" applyFont="1" applyAlignment="1">
      <alignment horizontal="center" vertical="center" wrapText="1"/>
    </xf>
    <xf numFmtId="0" fontId="7" fillId="0" borderId="6" xfId="0" applyFont="1" applyBorder="1" applyAlignment="1">
      <alignment horizontal="center" vertical="center" wrapText="1"/>
    </xf>
    <xf numFmtId="165" fontId="0" fillId="0" borderId="50" xfId="0" applyNumberFormat="1" applyBorder="1" applyAlignment="1" applyProtection="1">
      <alignment horizontal="center" vertical="center"/>
      <protection locked="0"/>
    </xf>
    <xf numFmtId="0" fontId="8" fillId="0" borderId="17" xfId="0" applyFont="1" applyBorder="1" applyAlignment="1">
      <alignment horizontal="right" vertical="center"/>
    </xf>
    <xf numFmtId="0" fontId="8" fillId="0" borderId="33" xfId="0" applyFont="1" applyBorder="1" applyAlignment="1">
      <alignment horizontal="right" vertical="center"/>
    </xf>
    <xf numFmtId="165" fontId="0" fillId="0" borderId="33" xfId="0" applyNumberFormat="1" applyBorder="1" applyAlignment="1" applyProtection="1">
      <alignment horizontal="center" vertical="center"/>
      <protection locked="0"/>
    </xf>
    <xf numFmtId="165" fontId="0" fillId="0" borderId="36" xfId="0" applyNumberFormat="1" applyBorder="1" applyAlignment="1" applyProtection="1">
      <alignment horizontal="center" vertical="center"/>
      <protection locked="0"/>
    </xf>
    <xf numFmtId="166" fontId="16" fillId="0" borderId="18" xfId="0" applyNumberFormat="1" applyFont="1" applyBorder="1" applyAlignment="1" applyProtection="1">
      <alignment horizontal="center" vertical="center" wrapText="1"/>
      <protection hidden="1"/>
    </xf>
    <xf numFmtId="166" fontId="16" fillId="0" borderId="19" xfId="0" applyNumberFormat="1" applyFont="1" applyBorder="1" applyAlignment="1" applyProtection="1">
      <alignment horizontal="center" vertical="center"/>
      <protection hidden="1"/>
    </xf>
    <xf numFmtId="165" fontId="0" fillId="0" borderId="56" xfId="0" applyNumberFormat="1" applyBorder="1" applyAlignment="1" applyProtection="1">
      <alignment horizontal="center" vertical="center"/>
      <protection locked="0"/>
    </xf>
    <xf numFmtId="165" fontId="0" fillId="0" borderId="57" xfId="0" applyNumberFormat="1" applyBorder="1" applyAlignment="1" applyProtection="1">
      <alignment horizontal="center" vertical="center"/>
      <protection locked="0"/>
    </xf>
    <xf numFmtId="165" fontId="0" fillId="0" borderId="73" xfId="0" applyNumberFormat="1" applyBorder="1" applyAlignment="1" applyProtection="1">
      <alignment horizontal="center" vertical="center"/>
      <protection locked="0"/>
    </xf>
    <xf numFmtId="0" fontId="0" fillId="0" borderId="33" xfId="0" applyBorder="1" applyAlignment="1" applyProtection="1">
      <alignment horizontal="center" vertical="center"/>
      <protection hidden="1"/>
    </xf>
    <xf numFmtId="0" fontId="0" fillId="0" borderId="36" xfId="0" applyBorder="1" applyAlignment="1" applyProtection="1">
      <alignment horizontal="center" vertical="center"/>
      <protection hidden="1"/>
    </xf>
    <xf numFmtId="164" fontId="16" fillId="0" borderId="22" xfId="0" applyNumberFormat="1" applyFont="1" applyBorder="1" applyAlignment="1" applyProtection="1">
      <alignment horizontal="center" vertical="center"/>
      <protection hidden="1"/>
    </xf>
    <xf numFmtId="165" fontId="0" fillId="0" borderId="75" xfId="0" applyNumberFormat="1" applyBorder="1" applyAlignment="1" applyProtection="1">
      <alignment horizontal="center" vertical="center"/>
      <protection locked="0"/>
    </xf>
    <xf numFmtId="165" fontId="0" fillId="0" borderId="77" xfId="0" applyNumberFormat="1" applyBorder="1" applyAlignment="1" applyProtection="1">
      <alignment horizontal="center" vertical="center"/>
      <protection locked="0"/>
    </xf>
    <xf numFmtId="165" fontId="0" fillId="0" borderId="63" xfId="0" applyNumberFormat="1" applyBorder="1" applyAlignment="1" applyProtection="1">
      <alignment horizontal="center" vertical="center"/>
      <protection locked="0"/>
    </xf>
    <xf numFmtId="165" fontId="0" fillId="0" borderId="71" xfId="0" applyNumberFormat="1" applyBorder="1" applyAlignment="1" applyProtection="1">
      <alignment horizontal="center" vertical="center"/>
      <protection locked="0"/>
    </xf>
    <xf numFmtId="166" fontId="16" fillId="0" borderId="28" xfId="0" applyNumberFormat="1" applyFont="1" applyBorder="1" applyAlignment="1" applyProtection="1">
      <alignment horizontal="center" vertical="center" wrapText="1"/>
      <protection hidden="1"/>
    </xf>
    <xf numFmtId="166" fontId="16" fillId="0" borderId="30" xfId="0" applyNumberFormat="1" applyFont="1" applyBorder="1" applyAlignment="1" applyProtection="1">
      <alignment horizontal="center" vertical="center" wrapText="1"/>
      <protection hidden="1"/>
    </xf>
    <xf numFmtId="0" fontId="8" fillId="0" borderId="22" xfId="0" applyFont="1" applyBorder="1" applyAlignment="1">
      <alignment horizontal="right" vertical="center"/>
    </xf>
    <xf numFmtId="0" fontId="8" fillId="2" borderId="50" xfId="0" applyFont="1" applyFill="1" applyBorder="1" applyAlignment="1">
      <alignment horizontal="right" vertical="center"/>
    </xf>
    <xf numFmtId="165" fontId="0" fillId="0" borderId="3" xfId="0" applyNumberFormat="1" applyBorder="1" applyAlignment="1" applyProtection="1">
      <alignment horizontal="center" vertical="center"/>
      <protection locked="0"/>
    </xf>
    <xf numFmtId="0" fontId="8" fillId="2" borderId="34" xfId="0" applyFont="1" applyFill="1" applyBorder="1" applyAlignment="1">
      <alignment horizontal="right" vertical="center" wrapText="1"/>
    </xf>
    <xf numFmtId="165" fontId="0" fillId="0" borderId="13" xfId="0" applyNumberFormat="1" applyBorder="1" applyAlignment="1" applyProtection="1">
      <alignment horizontal="center" vertical="center"/>
      <protection locked="0"/>
    </xf>
    <xf numFmtId="0" fontId="17" fillId="0" borderId="26"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26" fillId="0" borderId="66" xfId="0" applyFont="1" applyBorder="1" applyAlignment="1">
      <alignment horizontal="center" vertical="center" wrapText="1"/>
    </xf>
    <xf numFmtId="0" fontId="10" fillId="0" borderId="67" xfId="0" applyFont="1" applyBorder="1" applyAlignment="1">
      <alignment horizontal="center" vertical="center"/>
    </xf>
    <xf numFmtId="0" fontId="10" fillId="0" borderId="68" xfId="0" applyFont="1" applyBorder="1" applyAlignment="1">
      <alignment horizontal="center" vertical="center"/>
    </xf>
    <xf numFmtId="164" fontId="16" fillId="0" borderId="21" xfId="0" applyNumberFormat="1" applyFont="1" applyBorder="1" applyAlignment="1" applyProtection="1">
      <alignment horizontal="center" vertical="center"/>
      <protection hidden="1"/>
    </xf>
    <xf numFmtId="0" fontId="16" fillId="0" borderId="14" xfId="0" applyFont="1" applyBorder="1" applyAlignment="1">
      <alignment horizontal="left" vertical="center"/>
    </xf>
    <xf numFmtId="0" fontId="16" fillId="0" borderId="0" xfId="0" applyFont="1" applyAlignment="1">
      <alignment horizontal="left" vertical="center"/>
    </xf>
    <xf numFmtId="0" fontId="16" fillId="0" borderId="6" xfId="0" applyFont="1" applyBorder="1" applyAlignment="1">
      <alignment horizontal="left" vertical="center"/>
    </xf>
    <xf numFmtId="0" fontId="16" fillId="5" borderId="14" xfId="0" applyFont="1" applyFill="1" applyBorder="1" applyAlignment="1">
      <alignment horizontal="left" vertical="center"/>
    </xf>
    <xf numFmtId="0" fontId="16" fillId="5" borderId="0" xfId="0" applyFont="1" applyFill="1" applyAlignment="1">
      <alignment horizontal="left" vertical="center"/>
    </xf>
    <xf numFmtId="0" fontId="16" fillId="5" borderId="6" xfId="0" applyFont="1" applyFill="1" applyBorder="1" applyAlignment="1">
      <alignment horizontal="left"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19" xfId="0" applyFont="1" applyBorder="1" applyAlignment="1">
      <alignment horizontal="center" vertical="center" wrapText="1"/>
    </xf>
    <xf numFmtId="0" fontId="4" fillId="0" borderId="35" xfId="0" applyFont="1" applyBorder="1" applyAlignment="1">
      <alignment horizontal="center" vertical="center"/>
    </xf>
    <xf numFmtId="0" fontId="4" fillId="0" borderId="33" xfId="0" applyFont="1" applyBorder="1" applyAlignment="1">
      <alignment horizontal="center" vertical="center"/>
    </xf>
    <xf numFmtId="0" fontId="4" fillId="0" borderId="33" xfId="0" applyFont="1" applyBorder="1" applyAlignment="1">
      <alignment horizontal="center" vertical="center" wrapText="1"/>
    </xf>
    <xf numFmtId="0" fontId="4" fillId="0" borderId="52" xfId="0" applyFont="1" applyBorder="1" applyAlignment="1">
      <alignment horizontal="center" vertical="center"/>
    </xf>
    <xf numFmtId="0" fontId="4" fillId="0" borderId="50" xfId="0" applyFont="1" applyBorder="1" applyAlignment="1">
      <alignment horizontal="center" vertical="center"/>
    </xf>
    <xf numFmtId="0" fontId="4" fillId="0" borderId="50" xfId="0" applyFont="1" applyBorder="1" applyAlignment="1">
      <alignment horizontal="center" vertical="center" wrapText="1"/>
    </xf>
    <xf numFmtId="0" fontId="4" fillId="0" borderId="7" xfId="0" applyFont="1" applyBorder="1" applyAlignment="1">
      <alignment horizontal="center" vertical="center"/>
    </xf>
    <xf numFmtId="0" fontId="17" fillId="0" borderId="8"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7"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2"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16" fillId="5" borderId="1" xfId="0" applyFont="1" applyFill="1" applyBorder="1" applyAlignment="1">
      <alignment horizontal="left" vertical="center"/>
    </xf>
    <xf numFmtId="0" fontId="16" fillId="5" borderId="2" xfId="0" applyFont="1" applyFill="1" applyBorder="1" applyAlignment="1">
      <alignment horizontal="left" vertical="center"/>
    </xf>
    <xf numFmtId="0" fontId="16" fillId="5" borderId="3" xfId="0" applyFont="1" applyFill="1" applyBorder="1" applyAlignment="1">
      <alignment horizontal="left" vertical="center"/>
    </xf>
    <xf numFmtId="0" fontId="4" fillId="0" borderId="47" xfId="0" applyFont="1" applyBorder="1" applyAlignment="1">
      <alignment horizontal="right" vertical="center" wrapText="1"/>
    </xf>
    <xf numFmtId="0" fontId="4" fillId="0" borderId="11" xfId="0" applyFont="1" applyBorder="1" applyAlignment="1">
      <alignment horizontal="right" vertical="center" wrapText="1"/>
    </xf>
    <xf numFmtId="0" fontId="4" fillId="0" borderId="27" xfId="0" applyFont="1" applyBorder="1" applyAlignment="1">
      <alignment horizontal="right" vertical="center" wrapText="1"/>
    </xf>
    <xf numFmtId="0" fontId="4" fillId="0" borderId="54" xfId="0" applyFont="1" applyBorder="1" applyAlignment="1">
      <alignment horizontal="right" vertical="center" wrapText="1"/>
    </xf>
    <xf numFmtId="0" fontId="4" fillId="0" borderId="5" xfId="0" applyFont="1" applyBorder="1" applyAlignment="1">
      <alignment horizontal="right" vertical="center" wrapText="1"/>
    </xf>
    <xf numFmtId="0" fontId="4" fillId="0" borderId="13" xfId="0" applyFont="1" applyBorder="1" applyAlignment="1">
      <alignment horizontal="right" vertical="center" wrapTex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13" xfId="0" applyFont="1" applyBorder="1" applyAlignment="1">
      <alignment horizontal="center" vertical="center"/>
    </xf>
    <xf numFmtId="0" fontId="17" fillId="0" borderId="1" xfId="0" applyFont="1" applyBorder="1" applyAlignment="1" applyProtection="1">
      <alignment horizontal="center" vertical="center"/>
      <protection hidden="1"/>
    </xf>
    <xf numFmtId="0" fontId="17" fillId="0" borderId="2"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7" fillId="0" borderId="4" xfId="0" applyFont="1" applyBorder="1" applyAlignment="1" applyProtection="1">
      <alignment horizontal="center" vertical="center"/>
      <protection hidden="1"/>
    </xf>
    <xf numFmtId="0" fontId="17" fillId="0" borderId="5" xfId="0" applyFont="1" applyBorder="1" applyAlignment="1" applyProtection="1">
      <alignment horizontal="center" vertical="center"/>
      <protection hidden="1"/>
    </xf>
    <xf numFmtId="0" fontId="17" fillId="0" borderId="13"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0" fillId="0" borderId="37"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9" fillId="0" borderId="37"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9" fillId="0" borderId="62" xfId="0" applyFont="1" applyBorder="1" applyAlignment="1" applyProtection="1">
      <alignment horizontal="center" vertical="center" wrapText="1"/>
      <protection locked="0"/>
    </xf>
    <xf numFmtId="0" fontId="9" fillId="0" borderId="51"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16" fillId="5" borderId="4" xfId="0" applyFont="1" applyFill="1" applyBorder="1" applyAlignment="1">
      <alignment horizontal="left" vertical="center"/>
    </xf>
    <xf numFmtId="0" fontId="16" fillId="5" borderId="5" xfId="0" applyFont="1" applyFill="1" applyBorder="1" applyAlignment="1">
      <alignment horizontal="left" vertical="center"/>
    </xf>
    <xf numFmtId="0" fontId="16" fillId="5" borderId="13" xfId="0" applyFont="1" applyFill="1" applyBorder="1" applyAlignment="1">
      <alignment horizontal="left" vertical="center"/>
    </xf>
    <xf numFmtId="0" fontId="8" fillId="0" borderId="13" xfId="0" applyFont="1" applyBorder="1" applyAlignment="1">
      <alignment horizontal="right" vertical="center"/>
    </xf>
    <xf numFmtId="0" fontId="8" fillId="0" borderId="34" xfId="0" applyFont="1" applyBorder="1" applyAlignment="1">
      <alignment horizontal="right" vertical="center"/>
    </xf>
    <xf numFmtId="165" fontId="0" fillId="0" borderId="78" xfId="0" applyNumberFormat="1" applyBorder="1" applyAlignment="1" applyProtection="1">
      <alignment horizontal="center" vertical="center"/>
      <protection locked="0"/>
    </xf>
    <xf numFmtId="165" fontId="0" fillId="0" borderId="76" xfId="0" applyNumberFormat="1" applyBorder="1" applyAlignment="1" applyProtection="1">
      <alignment horizontal="center" vertical="center"/>
      <protection locked="0"/>
    </xf>
    <xf numFmtId="0" fontId="4" fillId="0" borderId="48" xfId="0" applyFont="1" applyBorder="1" applyAlignment="1">
      <alignment horizontal="center" vertical="center" wrapText="1"/>
    </xf>
    <xf numFmtId="0" fontId="4" fillId="0" borderId="0" xfId="0" applyFont="1" applyAlignment="1">
      <alignment horizontal="center" vertical="center" wrapText="1"/>
    </xf>
    <xf numFmtId="0" fontId="3" fillId="0" borderId="14" xfId="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6" xfId="0" applyFont="1" applyBorder="1" applyAlignment="1" applyProtection="1">
      <alignment horizontal="center" vertical="center"/>
      <protection hidden="1"/>
    </xf>
    <xf numFmtId="166" fontId="16" fillId="0" borderId="19" xfId="0" applyNumberFormat="1" applyFont="1" applyBorder="1" applyAlignment="1" applyProtection="1">
      <alignment horizontal="center" vertical="center" wrapText="1"/>
      <protection hidden="1"/>
    </xf>
    <xf numFmtId="166" fontId="16" fillId="0" borderId="20" xfId="0" applyNumberFormat="1" applyFont="1" applyBorder="1" applyAlignment="1" applyProtection="1">
      <alignment horizontal="center" vertical="center"/>
      <protection hidden="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6" fillId="0" borderId="3" xfId="0" applyFont="1" applyBorder="1" applyAlignment="1">
      <alignment horizontal="right" vertical="center"/>
    </xf>
    <xf numFmtId="0" fontId="6" fillId="0" borderId="13" xfId="0" applyFont="1" applyBorder="1" applyAlignment="1">
      <alignment horizontal="right" vertical="center"/>
    </xf>
    <xf numFmtId="0" fontId="18" fillId="0" borderId="54" xfId="0" applyFont="1" applyBorder="1" applyAlignment="1">
      <alignment horizontal="center" vertical="top" wrapText="1"/>
    </xf>
    <xf numFmtId="0" fontId="18" fillId="0" borderId="5" xfId="0" applyFont="1" applyBorder="1" applyAlignment="1">
      <alignment horizontal="center" vertical="top" wrapText="1"/>
    </xf>
    <xf numFmtId="0" fontId="4" fillId="0" borderId="53" xfId="0" applyFont="1" applyBorder="1" applyAlignment="1">
      <alignment horizontal="center" vertical="center" wrapText="1"/>
    </xf>
    <xf numFmtId="0" fontId="4" fillId="0" borderId="2" xfId="0" applyFont="1" applyBorder="1" applyAlignment="1">
      <alignment horizontal="center" vertical="center" wrapText="1"/>
    </xf>
    <xf numFmtId="164" fontId="16" fillId="0" borderId="23" xfId="0" applyNumberFormat="1" applyFont="1" applyBorder="1" applyAlignment="1" applyProtection="1">
      <alignment horizontal="center" vertical="center"/>
      <protection hidden="1"/>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7" xfId="0" applyFont="1" applyBorder="1" applyAlignment="1">
      <alignment horizontal="center" vertical="center" wrapText="1"/>
    </xf>
    <xf numFmtId="0" fontId="18" fillId="0" borderId="29" xfId="0" applyFont="1" applyBorder="1" applyAlignment="1">
      <alignment horizontal="center" vertical="center"/>
    </xf>
    <xf numFmtId="0" fontId="18" fillId="0" borderId="60"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pplyAlignment="1">
      <alignment horizontal="center" vertical="center"/>
    </xf>
    <xf numFmtId="0" fontId="0" fillId="0" borderId="1"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8" fillId="2" borderId="34" xfId="0" applyFont="1" applyFill="1" applyBorder="1" applyAlignment="1">
      <alignment horizontal="right" vertical="center"/>
    </xf>
    <xf numFmtId="165" fontId="0" fillId="0" borderId="17" xfId="0" applyNumberFormat="1" applyBorder="1" applyAlignment="1" applyProtection="1">
      <alignment horizontal="center" vertical="center"/>
      <protection locked="0"/>
    </xf>
    <xf numFmtId="165" fontId="0" fillId="0" borderId="7" xfId="0" applyNumberFormat="1" applyBorder="1" applyAlignment="1" applyProtection="1">
      <alignment horizontal="center" vertical="center"/>
      <protection locked="0"/>
    </xf>
    <xf numFmtId="0" fontId="4" fillId="0" borderId="47" xfId="0" applyFont="1" applyBorder="1" applyAlignment="1">
      <alignment horizontal="center" vertical="center"/>
    </xf>
    <xf numFmtId="0" fontId="4" fillId="0" borderId="11" xfId="0" applyFont="1" applyBorder="1" applyAlignment="1">
      <alignment horizontal="center" vertical="center"/>
    </xf>
    <xf numFmtId="0" fontId="4" fillId="0" borderId="27" xfId="0" applyFont="1" applyBorder="1" applyAlignment="1">
      <alignment horizontal="center" vertical="center"/>
    </xf>
    <xf numFmtId="0" fontId="8" fillId="0" borderId="19" xfId="0" applyFont="1" applyBorder="1" applyAlignment="1">
      <alignment horizontal="right" vertical="center"/>
    </xf>
    <xf numFmtId="165" fontId="0" fillId="0" borderId="72" xfId="0" applyNumberFormat="1" applyBorder="1" applyAlignment="1" applyProtection="1">
      <alignment horizontal="center" vertical="center"/>
      <protection locked="0"/>
    </xf>
    <xf numFmtId="165" fontId="0" fillId="0" borderId="74" xfId="0" applyNumberFormat="1" applyBorder="1" applyAlignment="1" applyProtection="1">
      <alignment horizontal="center" vertical="center"/>
      <protection locked="0"/>
    </xf>
    <xf numFmtId="0" fontId="0" fillId="0" borderId="48" xfId="0" applyBorder="1" applyAlignment="1">
      <alignment horizontal="center" textRotation="180"/>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32" xfId="0" applyFont="1" applyBorder="1" applyAlignment="1">
      <alignment horizontal="center" vertical="center" wrapText="1"/>
    </xf>
    <xf numFmtId="0" fontId="20" fillId="2" borderId="53"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6"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6"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6" xfId="0" applyFont="1" applyFill="1" applyBorder="1" applyAlignment="1">
      <alignment horizontal="center" vertical="center" wrapText="1"/>
    </xf>
    <xf numFmtId="165" fontId="16" fillId="0" borderId="34" xfId="0" applyNumberFormat="1" applyFont="1" applyBorder="1" applyAlignment="1" applyProtection="1">
      <alignment horizontal="center" vertical="center"/>
      <protection locked="0"/>
    </xf>
    <xf numFmtId="165" fontId="16" fillId="0" borderId="61" xfId="0" applyNumberFormat="1" applyFont="1" applyBorder="1" applyAlignment="1" applyProtection="1">
      <alignment horizontal="center" vertical="center"/>
      <protection locked="0"/>
    </xf>
    <xf numFmtId="165" fontId="16" fillId="0" borderId="13" xfId="0" applyNumberFormat="1" applyFont="1" applyBorder="1" applyAlignment="1" applyProtection="1">
      <alignment horizontal="center" vertical="center"/>
      <protection locked="0"/>
    </xf>
    <xf numFmtId="165" fontId="0" fillId="0" borderId="38" xfId="0" applyNumberFormat="1" applyBorder="1" applyAlignment="1" applyProtection="1">
      <alignment horizontal="center" vertical="center"/>
      <protection locked="0"/>
    </xf>
    <xf numFmtId="0" fontId="8" fillId="2" borderId="50" xfId="0" applyFont="1" applyFill="1" applyBorder="1" applyAlignment="1">
      <alignment horizontal="right" vertical="center" wrapText="1"/>
    </xf>
    <xf numFmtId="0" fontId="4" fillId="0" borderId="53" xfId="0" applyFont="1" applyBorder="1" applyAlignment="1">
      <alignment vertical="center"/>
    </xf>
    <xf numFmtId="0" fontId="4" fillId="0" borderId="2" xfId="0" applyFont="1" applyBorder="1" applyAlignment="1">
      <alignment vertical="center"/>
    </xf>
    <xf numFmtId="0" fontId="0" fillId="0" borderId="1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27" fillId="0" borderId="52" xfId="0" applyFont="1" applyBorder="1" applyAlignment="1">
      <alignment vertical="center" wrapText="1"/>
    </xf>
    <xf numFmtId="0" fontId="27" fillId="0" borderId="55" xfId="0" applyFont="1" applyBorder="1" applyAlignment="1">
      <alignment vertical="center" wrapText="1"/>
    </xf>
    <xf numFmtId="0" fontId="27" fillId="0" borderId="80" xfId="0" applyFont="1" applyBorder="1" applyAlignment="1">
      <alignment vertical="center" wrapText="1"/>
    </xf>
    <xf numFmtId="0" fontId="33" fillId="6" borderId="66" xfId="0" applyFont="1" applyFill="1" applyBorder="1" applyAlignment="1">
      <alignment horizontal="left" vertical="center" wrapText="1"/>
    </xf>
    <xf numFmtId="0" fontId="33" fillId="6" borderId="68" xfId="0" applyFont="1" applyFill="1" applyBorder="1" applyAlignment="1">
      <alignment horizontal="left" vertical="center" wrapText="1"/>
    </xf>
    <xf numFmtId="0" fontId="8" fillId="0" borderId="80" xfId="0" applyFont="1" applyBorder="1" applyAlignment="1">
      <alignment vertical="center" wrapText="1"/>
    </xf>
    <xf numFmtId="0" fontId="0" fillId="0" borderId="0" xfId="0"/>
    <xf numFmtId="0" fontId="32" fillId="6" borderId="9" xfId="0" applyFont="1" applyFill="1" applyBorder="1" applyAlignment="1">
      <alignment horizontal="center" vertical="center" wrapText="1"/>
    </xf>
    <xf numFmtId="0" fontId="32" fillId="6" borderId="10" xfId="0" applyFont="1" applyFill="1" applyBorder="1" applyAlignment="1">
      <alignment horizontal="center" vertical="center" wrapText="1"/>
    </xf>
    <xf numFmtId="0" fontId="33" fillId="6" borderId="79" xfId="0" applyFont="1" applyFill="1" applyBorder="1" applyAlignment="1">
      <alignment horizontal="left" vertical="center" wrapText="1"/>
    </xf>
    <xf numFmtId="0" fontId="33" fillId="6" borderId="55" xfId="0" applyFont="1" applyFill="1" applyBorder="1" applyAlignment="1">
      <alignment horizontal="left" vertical="center" wrapText="1"/>
    </xf>
    <xf numFmtId="0" fontId="34" fillId="0" borderId="80" xfId="0" applyFont="1" applyBorder="1" applyAlignment="1">
      <alignment horizontal="left" vertical="center" wrapText="1"/>
    </xf>
    <xf numFmtId="0" fontId="35" fillId="6" borderId="8" xfId="0" applyFont="1" applyFill="1" applyBorder="1" applyAlignment="1">
      <alignment horizontal="center" vertical="center"/>
    </xf>
    <xf numFmtId="0" fontId="8" fillId="0" borderId="0" xfId="0" applyFont="1"/>
  </cellXfs>
  <cellStyles count="2">
    <cellStyle name="Hyperlink" xfId="1" builtinId="8"/>
    <cellStyle name="Normal" xfId="0" builtinId="0"/>
  </cellStyles>
  <dxfs count="26">
    <dxf>
      <font>
        <color rgb="FFFF0000"/>
      </font>
      <fill>
        <patternFill>
          <bgColor rgb="FFFFFF00"/>
        </patternFill>
      </fill>
    </dxf>
    <dxf>
      <font>
        <color rgb="FFC00000"/>
      </font>
      <fill>
        <patternFill>
          <bgColor rgb="FFFFC7CE"/>
        </patternFill>
      </fill>
    </dxf>
    <dxf>
      <font>
        <color theme="0" tint="-0.14996795556505021"/>
      </font>
      <fill>
        <patternFill patternType="none">
          <bgColor auto="1"/>
        </patternFill>
      </fill>
    </dxf>
    <dxf>
      <font>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C00000"/>
      </font>
      <fill>
        <patternFill>
          <bgColor rgb="FFFFC7CE"/>
        </patternFill>
      </fill>
    </dxf>
    <dxf>
      <font>
        <color theme="1" tint="4.9989318521683403E-2"/>
      </font>
    </dxf>
    <dxf>
      <font>
        <color theme="1" tint="4.9989318521683403E-2"/>
      </font>
    </dxf>
    <dxf>
      <font>
        <color rgb="FFC00000"/>
      </font>
      <fill>
        <patternFill>
          <bgColor rgb="FFFFC7CE"/>
        </patternFill>
      </fill>
    </dxf>
    <dxf>
      <font>
        <color auto="1"/>
      </font>
    </dxf>
    <dxf>
      <alignment horizontal="general" vertical="bottom" textRotation="0" wrapText="0" indent="0" justifyLastLine="0" shrinkToFit="0" readingOrder="0"/>
    </dxf>
    <dxf>
      <protection locked="0" hidden="0"/>
    </dxf>
    <dxf>
      <numFmt numFmtId="0" formatCode="General"/>
    </dxf>
    <dxf>
      <numFmt numFmtId="0" formatCode="General"/>
    </dxf>
    <dxf>
      <numFmt numFmtId="0" formatCode="General"/>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numFmt numFmtId="165" formatCode="[h]:mm"/>
    </dxf>
    <dxf>
      <numFmt numFmtId="165" formatCode="[h]:mm"/>
    </dxf>
    <dxf>
      <protection locked="0" hidden="0"/>
    </dxf>
    <dxf>
      <protection locked="0" hidden="0"/>
    </dxf>
    <dxf>
      <protection locked="0" hidden="0"/>
    </dxf>
    <dxf>
      <protection locked="0" hidden="0"/>
    </dxf>
    <dxf>
      <protection locked="0" hidden="0"/>
    </dxf>
    <dxf>
      <numFmt numFmtId="0" formatCode="General"/>
    </dxf>
  </dxfs>
  <tableStyles count="0" defaultTableStyle="TableStyleMedium2" defaultPivotStyle="PivotStyleLight16"/>
  <colors>
    <mruColors>
      <color rgb="FFCDF5FF"/>
      <color rgb="FF007C99"/>
      <color rgb="FFFFC7CE"/>
      <color rgb="FFDEDEDE"/>
      <color rgb="FFF7F7F7"/>
      <color rgb="FFF3F3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dmin!$A$29" lockText="1" noThreeD="1"/>
</file>

<file path=xl/ctrlProps/ctrlProp2.xml><?xml version="1.0" encoding="utf-8"?>
<formControlPr xmlns="http://schemas.microsoft.com/office/spreadsheetml/2009/9/main" objectType="CheckBox" fmlaLink="Admin!$B$29" lockText="1" noThreeD="1"/>
</file>

<file path=xl/ctrlProps/ctrlProp3.xml><?xml version="1.0" encoding="utf-8"?>
<formControlPr xmlns="http://schemas.microsoft.com/office/spreadsheetml/2009/9/main" objectType="Radio" checked="Checked" firstButton="1" fmlaLink="Admin!$F$8"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21168</xdr:colOff>
      <xdr:row>0</xdr:row>
      <xdr:rowOff>0</xdr:rowOff>
    </xdr:from>
    <xdr:to>
      <xdr:col>14</xdr:col>
      <xdr:colOff>400674</xdr:colOff>
      <xdr:row>0</xdr:row>
      <xdr:rowOff>741190</xdr:rowOff>
    </xdr:to>
    <xdr:pic>
      <xdr:nvPicPr>
        <xdr:cNvPr id="5" name="Community Recovery Header">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6839"/>
        <a:stretch/>
      </xdr:blipFill>
      <xdr:spPr>
        <a:xfrm>
          <a:off x="497418" y="0"/>
          <a:ext cx="8105339" cy="7411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20</xdr:col>
          <xdr:colOff>251460</xdr:colOff>
          <xdr:row>0</xdr:row>
          <xdr:rowOff>746760</xdr:rowOff>
        </xdr:from>
        <xdr:to>
          <xdr:col>23</xdr:col>
          <xdr:colOff>45720</xdr:colOff>
          <xdr:row>2</xdr:row>
          <xdr:rowOff>236220</xdr:rowOff>
        </xdr:to>
        <xdr:sp macro="" textlink="">
          <xdr:nvSpPr>
            <xdr:cNvPr id="1025" name="Amended Timesheet" descr="Please tick this box if this is an amended timesheet."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Amended Timesheet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251460</xdr:colOff>
          <xdr:row>2</xdr:row>
          <xdr:rowOff>137160</xdr:rowOff>
        </xdr:from>
        <xdr:to>
          <xdr:col>23</xdr:col>
          <xdr:colOff>342900</xdr:colOff>
          <xdr:row>3</xdr:row>
          <xdr:rowOff>7620</xdr:rowOff>
        </xdr:to>
        <xdr:sp macro="" textlink="">
          <xdr:nvSpPr>
            <xdr:cNvPr id="1026" name="Process OT as Toil"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Process Overtime as TOIL</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208414</xdr:colOff>
          <xdr:row>0</xdr:row>
          <xdr:rowOff>742885</xdr:rowOff>
        </xdr:from>
        <xdr:to>
          <xdr:col>20</xdr:col>
          <xdr:colOff>102699</xdr:colOff>
          <xdr:row>3</xdr:row>
          <xdr:rowOff>48556</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10700307" y="746695"/>
              <a:ext cx="1886915" cy="467933"/>
              <a:chOff x="1649475" y="2533896"/>
              <a:chExt cx="1555474" cy="361646"/>
            </a:xfrm>
          </xdr:grpSpPr>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1649475" y="2533896"/>
                <a:ext cx="1555474" cy="208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Return Home Each Night</a:t>
                </a:r>
              </a:p>
            </xdr:txBody>
          </xdr:sp>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1655867" y="2677707"/>
                <a:ext cx="1317351" cy="2178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Away From Home Overnight</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376340</xdr:colOff>
          <xdr:row>5</xdr:row>
          <xdr:rowOff>33356</xdr:rowOff>
        </xdr:from>
        <xdr:to>
          <xdr:col>15</xdr:col>
          <xdr:colOff>143000</xdr:colOff>
          <xdr:row>5</xdr:row>
          <xdr:rowOff>336888</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6862018" y="1957618"/>
              <a:ext cx="2433660" cy="303532"/>
              <a:chOff x="5566856" y="1974690"/>
              <a:chExt cx="1916951" cy="414549"/>
            </a:xfrm>
          </xdr:grpSpPr>
          <xdr:sp macro="" textlink="">
            <xdr:nvSpPr>
              <xdr:cNvPr id="1042" name="Option Button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5566856" y="1980885"/>
                <a:ext cx="1087469"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Full-Time</a:t>
                </a:r>
              </a:p>
            </xdr:txBody>
          </xdr:sp>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6473350" y="1974690"/>
                <a:ext cx="924734"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Part-Time</a:t>
                </a:r>
              </a:p>
            </xdr:txBody>
          </xdr:sp>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5566856" y="2170728"/>
                <a:ext cx="839822" cy="2176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Casual</a:t>
                </a:r>
              </a:p>
            </xdr:txBody>
          </xdr:sp>
          <xdr:sp macro="" textlink="">
            <xdr:nvSpPr>
              <xdr:cNvPr id="1045" name="Option Button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6473348" y="2171585"/>
                <a:ext cx="1010459" cy="217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AU" sz="800" b="0" i="0" u="none" strike="noStrike" baseline="0">
                    <a:solidFill>
                      <a:srgbClr val="000000"/>
                    </a:solidFill>
                    <a:latin typeface="Segoe UI"/>
                    <a:cs typeface="Segoe UI"/>
                  </a:rPr>
                  <a:t>Graduate</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xdr:row>
          <xdr:rowOff>0</xdr:rowOff>
        </xdr:from>
        <xdr:to>
          <xdr:col>15</xdr:col>
          <xdr:colOff>0</xdr:colOff>
          <xdr:row>6</xdr:row>
          <xdr:rowOff>0</xdr:rowOff>
        </xdr:to>
        <xdr:sp macro="" textlink="">
          <xdr:nvSpPr>
            <xdr:cNvPr id="1067" name="Group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13</xdr:col>
      <xdr:colOff>552449</xdr:colOff>
      <xdr:row>0</xdr:row>
      <xdr:rowOff>304801</xdr:rowOff>
    </xdr:from>
    <xdr:to>
      <xdr:col>22</xdr:col>
      <xdr:colOff>36560</xdr:colOff>
      <xdr:row>0</xdr:row>
      <xdr:rowOff>760941</xdr:rowOff>
    </xdr:to>
    <xdr:pic>
      <xdr:nvPicPr>
        <xdr:cNvPr id="2" name="Picture 1">
          <a:extLst>
            <a:ext uri="{FF2B5EF4-FFF2-40B4-BE49-F238E27FC236}">
              <a16:creationId xmlns:a16="http://schemas.microsoft.com/office/drawing/2014/main" id="{3EE801D0-62E7-04F5-4550-6071985958B9}"/>
            </a:ext>
          </a:extLst>
        </xdr:cNvPr>
        <xdr:cNvPicPr>
          <a:picLocks noChangeAspect="1"/>
        </xdr:cNvPicPr>
      </xdr:nvPicPr>
      <xdr:blipFill>
        <a:blip xmlns:r="http://schemas.openxmlformats.org/officeDocument/2006/relationships" r:embed="rId2"/>
        <a:stretch>
          <a:fillRect/>
        </a:stretch>
      </xdr:blipFill>
      <xdr:spPr>
        <a:xfrm>
          <a:off x="8143874" y="304801"/>
          <a:ext cx="5313411" cy="4561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79</xdr:row>
      <xdr:rowOff>133350</xdr:rowOff>
    </xdr:from>
    <xdr:to>
      <xdr:col>18</xdr:col>
      <xdr:colOff>128792</xdr:colOff>
      <xdr:row>115</xdr:row>
      <xdr:rowOff>34610</xdr:rowOff>
    </xdr:to>
    <xdr:pic>
      <xdr:nvPicPr>
        <xdr:cNvPr id="6" name="Picture 2">
          <a:extLst>
            <a:ext uri="{FF2B5EF4-FFF2-40B4-BE49-F238E27FC236}">
              <a16:creationId xmlns:a16="http://schemas.microsoft.com/office/drawing/2014/main" id="{F5CE62B4-D728-5E9F-3DFE-F12E9A2F4326}"/>
            </a:ext>
          </a:extLst>
        </xdr:cNvPr>
        <xdr:cNvPicPr>
          <a:picLocks noChangeAspect="1"/>
        </xdr:cNvPicPr>
      </xdr:nvPicPr>
      <xdr:blipFill>
        <a:blip xmlns:r="http://schemas.openxmlformats.org/officeDocument/2006/relationships" r:embed="rId1"/>
        <a:stretch>
          <a:fillRect/>
        </a:stretch>
      </xdr:blipFill>
      <xdr:spPr>
        <a:xfrm>
          <a:off x="180975" y="18288000"/>
          <a:ext cx="10653917" cy="6759260"/>
        </a:xfrm>
        <a:prstGeom prst="rect">
          <a:avLst/>
        </a:prstGeom>
      </xdr:spPr>
    </xdr:pic>
    <xdr:clientData/>
  </xdr:twoCellAnchor>
  <xdr:twoCellAnchor editAs="oneCell">
    <xdr:from>
      <xdr:col>0</xdr:col>
      <xdr:colOff>152400</xdr:colOff>
      <xdr:row>5</xdr:row>
      <xdr:rowOff>114300</xdr:rowOff>
    </xdr:from>
    <xdr:to>
      <xdr:col>17</xdr:col>
      <xdr:colOff>543259</xdr:colOff>
      <xdr:row>33</xdr:row>
      <xdr:rowOff>1877603</xdr:rowOff>
    </xdr:to>
    <xdr:pic>
      <xdr:nvPicPr>
        <xdr:cNvPr id="5" name="Picture 4">
          <a:extLst>
            <a:ext uri="{FF2B5EF4-FFF2-40B4-BE49-F238E27FC236}">
              <a16:creationId xmlns:a16="http://schemas.microsoft.com/office/drawing/2014/main" id="{FA616DC7-8BD1-0E78-E35C-A772B4E12E00}"/>
            </a:ext>
          </a:extLst>
        </xdr:cNvPr>
        <xdr:cNvPicPr>
          <a:picLocks noChangeAspect="1"/>
        </xdr:cNvPicPr>
      </xdr:nvPicPr>
      <xdr:blipFill>
        <a:blip xmlns:r="http://schemas.openxmlformats.org/officeDocument/2006/relationships" r:embed="rId2"/>
        <a:stretch>
          <a:fillRect/>
        </a:stretch>
      </xdr:blipFill>
      <xdr:spPr>
        <a:xfrm>
          <a:off x="152400" y="1562100"/>
          <a:ext cx="10487359" cy="7316378"/>
        </a:xfrm>
        <a:prstGeom prst="rect">
          <a:avLst/>
        </a:prstGeom>
      </xdr:spPr>
    </xdr:pic>
    <xdr:clientData/>
  </xdr:twoCellAnchor>
  <xdr:twoCellAnchor editAs="oneCell">
    <xdr:from>
      <xdr:col>0</xdr:col>
      <xdr:colOff>152400</xdr:colOff>
      <xdr:row>37</xdr:row>
      <xdr:rowOff>104775</xdr:rowOff>
    </xdr:from>
    <xdr:to>
      <xdr:col>17</xdr:col>
      <xdr:colOff>571801</xdr:colOff>
      <xdr:row>76</xdr:row>
      <xdr:rowOff>29750</xdr:rowOff>
    </xdr:to>
    <xdr:pic>
      <xdr:nvPicPr>
        <xdr:cNvPr id="7" name="Picture 6">
          <a:extLst>
            <a:ext uri="{FF2B5EF4-FFF2-40B4-BE49-F238E27FC236}">
              <a16:creationId xmlns:a16="http://schemas.microsoft.com/office/drawing/2014/main" id="{9F5546CD-A3D2-201C-AD3A-F6BBE6E440F0}"/>
            </a:ext>
          </a:extLst>
        </xdr:cNvPr>
        <xdr:cNvPicPr>
          <a:picLocks noChangeAspect="1"/>
        </xdr:cNvPicPr>
      </xdr:nvPicPr>
      <xdr:blipFill>
        <a:blip xmlns:r="http://schemas.openxmlformats.org/officeDocument/2006/relationships" r:embed="rId3"/>
        <a:stretch>
          <a:fillRect/>
        </a:stretch>
      </xdr:blipFill>
      <xdr:spPr>
        <a:xfrm>
          <a:off x="152400" y="9972675"/>
          <a:ext cx="10515901" cy="73544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4D1DA2-E3C4-4B04-9026-BE7665597B06}" name="Table1" displayName="Table1" ref="A1:B14" totalsRowShown="0">
  <autoFilter ref="A1:B14" xr:uid="{270A3BAA-5AA2-4E87-8BD2-96CAB1E1CD3F}"/>
  <tableColumns count="2">
    <tableColumn id="1" xr3:uid="{7D36B986-275E-4BA7-9271-620BA2C73A47}" name="Role Number"/>
    <tableColumn id="2" xr3:uid="{F4FA9533-0C31-4D01-897D-40219DC28F1A}" name="Role Label" dataDxfId="2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AA429F8-644F-486F-9EEC-452E2A795320}" name="Agency" displayName="Agency" ref="F17:G44" totalsRowShown="0">
  <autoFilter ref="F17:G44" xr:uid="{4B97A799-5595-4C15-ACE1-37F98878AE26}"/>
  <tableColumns count="2">
    <tableColumn id="1" xr3:uid="{E9C4B68D-C7BF-468F-9559-7669CE93BB5B}" name="Agency Name"/>
    <tableColumn id="2" xr3:uid="{3C43036F-6C20-4568-BDE8-CBA6FF6D90DB}" name="Agency Acronym"/>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82CDEDD-7594-4876-BB8B-D30C98FE20EE}" name="Function" displayName="Function" ref="B36:B63" totalsRowShown="0" dataDxfId="17">
  <autoFilter ref="B36:B63" xr:uid="{58640D9A-A7AB-4ED2-8011-A8FC03BBD954}"/>
  <tableColumns count="1">
    <tableColumn id="1" xr3:uid="{C251A7CE-726D-484C-8C82-0A3C56F4B6D6}" name="Function" dataDxfId="1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57C967-DFB5-407F-BC6E-833A6B905FC0}" name="OvertimeCheck" displayName="OvertimeCheck" ref="B28:B29" totalsRowShown="0">
  <autoFilter ref="B28:B29" xr:uid="{E012A346-DCE5-403C-BA29-9E15B93E5C65}"/>
  <tableColumns count="1">
    <tableColumn id="1" xr3:uid="{19885537-B101-43E4-9700-33FA6656E045}" name="Overtime as TOIL"/>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6CA128C-E701-4C8B-8908-1B8E9A919C9D}" name="Leave" displayName="Leave" ref="D1:D6" totalsRowShown="0">
  <autoFilter ref="D1:D6" xr:uid="{8181CF1E-B151-47DD-B7D5-14D861096D07}"/>
  <tableColumns count="1">
    <tableColumn id="1" xr3:uid="{43CF6F34-92C8-4796-8987-C670E89ED278}" name="Leave Type" dataDxfId="1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7430527-17D4-4A0E-8012-F19A5C88A030}" name="Disaster" displayName="Disaster" ref="D8:D16" totalsRowShown="0" headerRowDxfId="14">
  <autoFilter ref="D8:D16" xr:uid="{660E6F18-CD8D-4B6D-A769-B77E82BB4827}"/>
  <sortState xmlns:xlrd2="http://schemas.microsoft.com/office/spreadsheetml/2017/richdata2" ref="D9:D13">
    <sortCondition ref="D8:D13"/>
  </sortState>
  <tableColumns count="1">
    <tableColumn id="1" xr3:uid="{17268AD1-832E-4012-8A26-BDEAAF2E66D2}" name="Disaster Name" dataDxfId="13"/>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367862-9385-441C-9714-E4B15D8EDAAD}" name="Division" displayName="Division" ref="D17:D23" totalsRowShown="0">
  <autoFilter ref="D17:D23" xr:uid="{C283772A-2128-4BE2-A25E-4307CAC1D847}"/>
  <tableColumns count="1">
    <tableColumn id="1" xr3:uid="{624D1365-EE6A-48B9-9A65-C4386305D786}" name="Divisio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3786A85-D833-4688-8117-F004C7948FE9}" name="Table18" displayName="Table18" ref="F10:G11" totalsRowShown="0">
  <autoFilter ref="F10:G11" xr:uid="{ECC5E9BB-2DB9-4886-B9F8-E59B15B5ACE8}"/>
  <tableColumns count="2">
    <tableColumn id="1" xr3:uid="{475771BF-AE27-4226-9279-9C3A4E666E4B}" name="Current Event Team Value" dataDxfId="12"/>
    <tableColumn id="2" xr3:uid="{651842B8-CE5A-4474-BEFC-5CE9A91095BB}" name="Event Team Label" dataDxfId="11">
      <calculatedColumnFormula>INDEX(Table1723[], MATCH(F11, Table1723[Event Number], 0), 2)</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42DFAAC-7206-4990-A4F0-68859E1FBDD0}" name="Table1723" displayName="Table1723" ref="A31:B34" totalsRowShown="0">
  <autoFilter ref="A31:B34" xr:uid="{C38807AD-E789-4881-B202-43416B0CD7C3}"/>
  <tableColumns count="2">
    <tableColumn id="1" xr3:uid="{A00445EB-CD1A-4BCF-8A90-318E896D0D1D}" name="Event Number"/>
    <tableColumn id="2" xr3:uid="{AA193653-D75C-4FAB-AAA2-1A49AE6B46C0}" name="Event Label"/>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49FE8F0-7A9A-40C4-A1B1-C540E1915509}" name="YesNo" displayName="YesNo" ref="D25:D27" totalsRowShown="0">
  <autoFilter ref="D25:D27" xr:uid="{4CB648D5-AAE3-443B-9E91-ECB26F25CA52}"/>
  <tableColumns count="1">
    <tableColumn id="1" xr3:uid="{63B8DB7F-4814-4D0E-973C-939209C4DFE5}" name="YesNo"/>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88407A3-F6C7-4207-8CCB-BFCE7E83B7B0}" name="Leftworkearly" displayName="Leftworkearly" ref="F67:F84" totalsRowShown="0">
  <autoFilter ref="F67:F84" xr:uid="{C88407A3-F6C7-4207-8CCB-BFCE7E83B7B0}"/>
  <tableColumns count="1">
    <tableColumn id="1" xr3:uid="{44F3BD8B-5489-4F35-8A5E-1BFFFB6CAF15}" name="Left Work Early"/>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FBD731-3846-41A9-8FB5-94152BB2A1FF}" name="RoleType" displayName="RoleType" ref="F1:G2" totalsRowShown="0">
  <autoFilter ref="F1:G2" xr:uid="{88E65F22-729C-4E1A-9E92-795C03ECA833}"/>
  <tableColumns count="2">
    <tableColumn id="1" xr3:uid="{6EE2F50B-FBFE-4E1F-A9F2-D94469A72ABA}" name="Current Role Value" dataDxfId="24"/>
    <tableColumn id="2" xr3:uid="{D6FC3A8F-6A7D-40A8-A6B5-982D369BDDB4}" name="Role Label">
      <calculatedColumnFormula>INDEX(A2:B14, MATCH(F2, $A$2:$A$14, 0), 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F9915B2-DE6E-4E51-B33D-747649A935FD}" name="Table3" displayName="Table3" ref="A16:B21" totalsRowShown="0">
  <autoFilter ref="A16:B21" xr:uid="{17E92B3A-37DA-492A-9F98-790A493A5624}"/>
  <tableColumns count="2">
    <tableColumn id="1" xr3:uid="{C334C915-4F59-498B-9DC4-D579E3ADB441}" name="Employment Number"/>
    <tableColumn id="2" xr3:uid="{401AA14B-4BB3-48A3-9A83-D823A41245E8}" name="Employment Labe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08141A9-9A18-4461-89A9-0CE25725A5C8}" name="EmployeeType" displayName="EmployeeType" ref="F4:G5" totalsRowShown="0">
  <autoFilter ref="F4:G5" xr:uid="{1C965CB4-0B2A-40AA-9DB0-F9F9C9E0B763}"/>
  <tableColumns count="2">
    <tableColumn id="1" xr3:uid="{CC80B59D-3AA4-4F7F-9FF5-B8C6A2518D49}" name="Current Employee Value" dataDxfId="23"/>
    <tableColumn id="2" xr3:uid="{7430D17E-93B2-4E99-BFE1-DFB2E55F8E08}" name="Employee Label">
      <calculatedColumnFormula>INDEX(A17:B21, MATCH(F5, $A$17:$A$21, 0), 2)</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E4190CA-0398-483E-A4DF-0205E5285B34}" name="Table5" displayName="Table5" ref="A23:B26" totalsRowShown="0">
  <autoFilter ref="A23:B26" xr:uid="{8AFC36CC-4BA9-4786-A466-38E42B3B4AB8}"/>
  <tableColumns count="2">
    <tableColumn id="1" xr3:uid="{940E1E9C-8DE7-470F-AF5C-4FAA6E718985}" name="Timesheet Number"/>
    <tableColumn id="2" xr3:uid="{8DEC5051-31D4-4662-A103-DBEF268BC767}" name="Timesheet Labe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E06C8A2-361B-4AE8-A50C-CB89689BCEFE}" name="TimesheetType" displayName="TimesheetType" ref="F7:G8" totalsRowShown="0">
  <autoFilter ref="F7:G8" xr:uid="{87F5F019-FC8B-4B88-9C68-638301AED7FD}"/>
  <tableColumns count="2">
    <tableColumn id="1" xr3:uid="{4DB7368C-269F-4621-BE31-2F90820E3690}" name="Current Timesheet Value" dataDxfId="22"/>
    <tableColumn id="2" xr3:uid="{34B56CA2-A945-4F01-A213-4FC026A71BCA}" name="Timesheet Label">
      <calculatedColumnFormula>INDEX(A24:B26, MATCH(F8, $A$24:$A$26, 0), 2)</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C8B7DCE-ECC7-4391-9F34-FB3284946F13}" name="AmendCheck" displayName="AmendCheck" ref="A28:A29" totalsRowShown="0" dataDxfId="21">
  <autoFilter ref="A28:A29" xr:uid="{C2A2D1FB-F91F-44E8-B179-6E7D609D0A1A}"/>
  <tableColumns count="1">
    <tableColumn id="1" xr3:uid="{5B417379-B5FF-4255-9692-CD88FE1A56E9}" name="Amended Timesheet" dataDxfId="2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90C6C0D-121C-47D9-B618-197BCD9B7BEC}" name="Salary" displayName="Salary" ref="A36:A160" totalsRowShown="0">
  <autoFilter ref="A36:A160" xr:uid="{548CC52B-01F3-4191-A7C3-091FEDDE37C4}"/>
  <tableColumns count="1">
    <tableColumn id="1" xr3:uid="{9D14C6AF-B530-4B25-909D-9598F328C62B}" name="Salary Label"/>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CE01355-3DA2-477C-AF95-C819B1624337}" name="WorkHours" displayName="WorkHours" ref="F13:F14" totalsRowShown="0" dataDxfId="19">
  <autoFilter ref="F13:F14" xr:uid="{2C4E0EF5-8063-4740-85B1-64418A34244E}"/>
  <tableColumns count="1">
    <tableColumn id="1" xr3:uid="{3742A681-C9A8-4985-8E60-2D3A56ADBC85}" name="Ordinary Work Hours" dataDxfId="1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forgov.qld.gov.au/service-delivery-and-community-support/help-community-disaster-recovery/contact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BD955-0C42-4A03-890E-011AFC326829}">
  <sheetPr codeName="Sheet2">
    <pageSetUpPr autoPageBreaks="0" fitToPage="1"/>
  </sheetPr>
  <dimension ref="B1:Y78"/>
  <sheetViews>
    <sheetView showGridLines="0" tabSelected="1" zoomScale="90" zoomScaleNormal="90" zoomScaleSheetLayoutView="115" workbookViewId="0">
      <selection activeCell="E3" sqref="E3:I3"/>
    </sheetView>
  </sheetViews>
  <sheetFormatPr defaultColWidth="7.109375" defaultRowHeight="14.4" x14ac:dyDescent="0.3"/>
  <cols>
    <col min="2" max="7" width="8" customWidth="1"/>
    <col min="8" max="9" width="9.88671875" customWidth="1"/>
    <col min="10" max="10" width="9.6640625" customWidth="1"/>
    <col min="11" max="11" width="9.88671875" customWidth="1"/>
    <col min="12" max="23" width="9.6640625" customWidth="1"/>
    <col min="24" max="24" width="6.33203125" customWidth="1"/>
    <col min="25" max="25" width="8.44140625" bestFit="1" customWidth="1"/>
  </cols>
  <sheetData>
    <row r="1" spans="2:25" ht="62.25" customHeight="1" thickBot="1" x14ac:dyDescent="0.35"/>
    <row r="2" spans="2:25" ht="15" hidden="1" customHeight="1" x14ac:dyDescent="0.3">
      <c r="B2" s="291" t="str">
        <f>HYPERLINK("https://www.forgov.qld.gov.au/__data/assets/pdf_file/0025/188170/2016-6-critical-incident-entitlements-and-conditions.pdf", "Directive 06/16 - Critical Incident Entitlements and Conditions (Based on the spread of hours 6am – 6pm Mon to Fri)")</f>
        <v>Directive 06/16 - Critical Incident Entitlements and Conditions (Based on the spread of hours 6am – 6pm Mon to Fri)</v>
      </c>
      <c r="C2" s="292"/>
      <c r="D2" s="292"/>
      <c r="E2" s="292"/>
      <c r="F2" s="292"/>
      <c r="G2" s="292"/>
      <c r="H2" s="292"/>
      <c r="I2" s="292"/>
      <c r="J2" s="292"/>
      <c r="K2" s="292"/>
      <c r="L2" s="292"/>
      <c r="M2" s="292"/>
      <c r="N2" s="292"/>
      <c r="O2" s="292"/>
      <c r="P2" s="292"/>
      <c r="Q2" s="292"/>
      <c r="R2" s="292"/>
      <c r="S2" s="292"/>
      <c r="T2" s="292"/>
      <c r="U2" s="292"/>
      <c r="V2" s="292"/>
      <c r="W2" s="293"/>
    </row>
    <row r="3" spans="2:25" ht="30" customHeight="1" x14ac:dyDescent="0.3">
      <c r="B3" s="226" t="s">
        <v>0</v>
      </c>
      <c r="C3" s="227"/>
      <c r="D3" s="227"/>
      <c r="E3" s="228"/>
      <c r="F3" s="228"/>
      <c r="G3" s="228"/>
      <c r="H3" s="228"/>
      <c r="I3" s="228"/>
      <c r="J3" s="227" t="s">
        <v>1</v>
      </c>
      <c r="K3" s="227"/>
      <c r="L3" s="228"/>
      <c r="M3" s="228"/>
      <c r="N3" s="228"/>
      <c r="O3" s="228"/>
      <c r="P3" s="316" t="s">
        <v>2</v>
      </c>
      <c r="Q3" s="317"/>
      <c r="R3" s="227"/>
      <c r="S3" s="227"/>
      <c r="T3" s="227"/>
      <c r="U3" s="52"/>
      <c r="V3" s="314"/>
      <c r="W3" s="315"/>
    </row>
    <row r="4" spans="2:25" ht="30" customHeight="1" x14ac:dyDescent="0.3">
      <c r="B4" s="229" t="s">
        <v>3</v>
      </c>
      <c r="C4" s="230"/>
      <c r="D4" s="230"/>
      <c r="E4" s="231"/>
      <c r="F4" s="231"/>
      <c r="G4" s="231"/>
      <c r="H4" s="231"/>
      <c r="I4" s="231"/>
      <c r="J4" s="230" t="s">
        <v>4</v>
      </c>
      <c r="K4" s="230"/>
      <c r="L4" s="231"/>
      <c r="M4" s="231"/>
      <c r="N4" s="231"/>
      <c r="O4" s="313"/>
      <c r="P4" s="47" t="s">
        <v>5</v>
      </c>
      <c r="Q4" s="44"/>
      <c r="R4" s="44"/>
      <c r="S4" s="45"/>
      <c r="T4" s="45"/>
      <c r="U4" s="45"/>
      <c r="V4" s="45"/>
      <c r="W4" s="53"/>
    </row>
    <row r="5" spans="2:25" ht="30" customHeight="1" x14ac:dyDescent="0.3">
      <c r="B5" s="229" t="s">
        <v>6</v>
      </c>
      <c r="C5" s="230"/>
      <c r="D5" s="230"/>
      <c r="E5" s="231"/>
      <c r="F5" s="231"/>
      <c r="G5" s="231"/>
      <c r="H5" s="231"/>
      <c r="I5" s="231"/>
      <c r="J5" s="230" t="s">
        <v>7</v>
      </c>
      <c r="K5" s="230"/>
      <c r="L5" s="231"/>
      <c r="M5" s="231"/>
      <c r="N5" s="231"/>
      <c r="O5" s="313"/>
      <c r="P5" s="46"/>
      <c r="Q5" s="45"/>
      <c r="R5" s="45"/>
      <c r="S5" s="45"/>
      <c r="T5" s="45"/>
      <c r="U5" s="45"/>
      <c r="V5" s="45"/>
      <c r="W5" s="53"/>
    </row>
    <row r="6" spans="2:25" ht="30" customHeight="1" thickBot="1" x14ac:dyDescent="0.35">
      <c r="B6" s="232" t="s">
        <v>8</v>
      </c>
      <c r="C6" s="233"/>
      <c r="D6" s="233"/>
      <c r="E6" s="234"/>
      <c r="F6" s="234"/>
      <c r="G6" s="234"/>
      <c r="H6" s="231"/>
      <c r="I6" s="231"/>
      <c r="J6" s="233" t="s">
        <v>9</v>
      </c>
      <c r="K6" s="233"/>
      <c r="L6" s="230"/>
      <c r="M6" s="230"/>
      <c r="N6" s="230"/>
      <c r="O6" s="235"/>
      <c r="P6" s="311"/>
      <c r="Q6" s="312"/>
      <c r="R6" s="312"/>
      <c r="S6" s="312"/>
      <c r="T6" s="312"/>
      <c r="U6" s="312"/>
      <c r="V6" s="312"/>
      <c r="W6" s="162"/>
    </row>
    <row r="7" spans="2:25" ht="30.75" customHeight="1" x14ac:dyDescent="0.3">
      <c r="B7" s="239" t="s">
        <v>10</v>
      </c>
      <c r="C7" s="240"/>
      <c r="D7" s="241"/>
      <c r="E7" s="210" t="s">
        <v>11</v>
      </c>
      <c r="F7" s="211"/>
      <c r="G7" s="212"/>
      <c r="H7" s="237" t="s">
        <v>12</v>
      </c>
      <c r="I7" s="238"/>
      <c r="J7" s="191" t="s">
        <v>13</v>
      </c>
      <c r="K7" s="192"/>
      <c r="L7" s="203" t="s">
        <v>14</v>
      </c>
      <c r="M7" s="204"/>
      <c r="N7" s="203" t="s">
        <v>15</v>
      </c>
      <c r="O7" s="204"/>
      <c r="P7" s="203" t="s">
        <v>16</v>
      </c>
      <c r="Q7" s="204"/>
      <c r="R7" s="203" t="s">
        <v>17</v>
      </c>
      <c r="S7" s="204"/>
      <c r="T7" s="203" t="s">
        <v>18</v>
      </c>
      <c r="U7" s="204"/>
      <c r="V7" s="294" t="s">
        <v>19</v>
      </c>
      <c r="W7" s="295"/>
      <c r="Y7" s="48"/>
    </row>
    <row r="8" spans="2:25" ht="28.5" customHeight="1" thickBot="1" x14ac:dyDescent="0.35">
      <c r="B8" s="242"/>
      <c r="C8" s="243"/>
      <c r="D8" s="244"/>
      <c r="E8" s="213"/>
      <c r="F8" s="214"/>
      <c r="G8" s="215"/>
      <c r="H8" s="236" t="s">
        <v>20</v>
      </c>
      <c r="I8" s="236"/>
      <c r="J8" s="219" t="s">
        <v>21</v>
      </c>
      <c r="K8" s="198"/>
      <c r="L8" s="198"/>
      <c r="M8" s="198"/>
      <c r="N8" s="198"/>
      <c r="O8" s="198"/>
      <c r="P8" s="198"/>
      <c r="Q8" s="198"/>
      <c r="R8" s="198"/>
      <c r="S8" s="198"/>
      <c r="T8" s="198"/>
      <c r="U8" s="198"/>
      <c r="V8" s="198"/>
      <c r="W8" s="310"/>
    </row>
    <row r="9" spans="2:25" ht="32.1" customHeight="1" x14ac:dyDescent="0.3">
      <c r="B9" s="39" t="s">
        <v>22</v>
      </c>
      <c r="C9" s="40"/>
      <c r="D9" s="40"/>
      <c r="E9" s="40"/>
      <c r="F9" s="40"/>
      <c r="G9" s="40"/>
      <c r="H9" s="49"/>
      <c r="I9" s="50" t="s">
        <v>23</v>
      </c>
      <c r="J9" s="352"/>
      <c r="K9" s="350"/>
      <c r="L9" s="350"/>
      <c r="M9" s="350"/>
      <c r="N9" s="350"/>
      <c r="O9" s="350"/>
      <c r="P9" s="350"/>
      <c r="Q9" s="350"/>
      <c r="R9" s="350"/>
      <c r="S9" s="350"/>
      <c r="T9" s="350"/>
      <c r="U9" s="350"/>
      <c r="V9" s="350"/>
      <c r="W9" s="351"/>
    </row>
    <row r="10" spans="2:25" ht="32.1" customHeight="1" x14ac:dyDescent="0.3">
      <c r="B10" s="355" t="s">
        <v>24</v>
      </c>
      <c r="C10" s="356"/>
      <c r="D10" s="356"/>
      <c r="E10" s="356"/>
      <c r="F10" s="356"/>
      <c r="G10" s="356"/>
      <c r="H10" s="356"/>
      <c r="I10" s="51" t="s">
        <v>25</v>
      </c>
      <c r="J10" s="357"/>
      <c r="K10" s="358"/>
      <c r="L10" s="196" t="str">
        <f>IFERROR(IF(AND(MAX(J16, J18, J20, J22)&lt;=IF(L15="",L23,L15)+14/24,OR(L15 &lt;&gt; "", L23&lt;&gt; "")), "Yes",IF(NOT(AND(ISBLANK(L23), ISBLANK(L15))), "No", "")), "Invalid Time")</f>
        <v/>
      </c>
      <c r="M10" s="196"/>
      <c r="N10" s="196" t="str">
        <f>IFERROR(IF(AND(MAX(L16, L18, L20, L22)&lt;=IF(N15="",N23,N15)+14/24,OR(N15 &lt;&gt; "", N23&lt;&gt; "")), "Yes",IF(NOT(AND(ISBLANK(N23), ISBLANK(N15))), "No", "")), "Invalid Time")</f>
        <v/>
      </c>
      <c r="O10" s="196"/>
      <c r="P10" s="196" t="str">
        <f>IFERROR(IF(AND(MAX(N16, N18, N20, N22)&lt;=IF(P15="",P23,P15)+14/24,OR(P15 &lt;&gt; "", P23&lt;&gt; "")), "Yes",IF(NOT(AND(ISBLANK(P23), ISBLANK(P15))), "No", "")), "Invalid Time")</f>
        <v/>
      </c>
      <c r="Q10" s="196"/>
      <c r="R10" s="196" t="str">
        <f>IFERROR(IF(AND(MAX(P16, P18, P20, P22)&lt;=IF(R15="",R23,R15)+14/24,OR(R15 &lt;&gt; "", R23&lt;&gt; "")), "Yes",IF(NOT(AND(ISBLANK(R23), ISBLANK(R15))), "No", "")), "Invalid Time")</f>
        <v/>
      </c>
      <c r="S10" s="196"/>
      <c r="T10" s="196" t="str">
        <f>IFERROR(IF(AND(MAX(R16, R18, R20, R22)&lt;=IF(T15="",T23,T15)+14/24,OR(T15 &lt;&gt; "", T23&lt;&gt; "")), "Yes",IF(NOT(AND(ISBLANK(T23), ISBLANK(T15))), "No", "")), "Invalid Time")</f>
        <v/>
      </c>
      <c r="U10" s="196"/>
      <c r="V10" s="196" t="str">
        <f>IFERROR(IF(AND(MAX(T16, T18, T20, T22)&lt;=IF(V15="",V23,V15)+14/24,OR(V15 &lt;&gt; "", V23&lt;&gt; "")), "Yes",IF(NOT(AND(ISBLANK(V23), ISBLANK(V15))), "No", "")), "Invalid Time")</f>
        <v/>
      </c>
      <c r="W10" s="197"/>
    </row>
    <row r="11" spans="2:25" ht="21.75" customHeight="1" x14ac:dyDescent="0.3">
      <c r="B11" s="308" t="str" cm="1">
        <f t="array" ref="B11">_xlfn.SWITCH(Admin!$F$8, 1, "Did you travel to a location other than your usual workplace?", 2, "Were you away from home overnight?", "")</f>
        <v>Did you travel to a location other than your usual workplace?</v>
      </c>
      <c r="C11" s="309"/>
      <c r="D11" s="309"/>
      <c r="E11" s="309"/>
      <c r="F11" s="309"/>
      <c r="G11" s="309"/>
      <c r="H11" s="309"/>
      <c r="I11" s="304" t="s">
        <v>25</v>
      </c>
      <c r="J11" s="296"/>
      <c r="K11" s="297"/>
      <c r="L11" s="300"/>
      <c r="M11" s="297"/>
      <c r="N11" s="300"/>
      <c r="O11" s="297"/>
      <c r="P11" s="300"/>
      <c r="Q11" s="297"/>
      <c r="R11" s="300"/>
      <c r="S11" s="297"/>
      <c r="T11" s="300"/>
      <c r="U11" s="297"/>
      <c r="V11" s="300"/>
      <c r="W11" s="302"/>
    </row>
    <row r="12" spans="2:25" ht="26.25" customHeight="1" x14ac:dyDescent="0.3">
      <c r="B12" s="306" t="str" cm="1">
        <f t="array" ref="B12">_xlfn.SWITCH(Admin!$F$8, 1, "Select 'Yes' if you travelled to a location other than your usual workplace.
OR Select 'No' if you worked from home/usual workplace", 2, "Please indicate if you were away from home overnight", "")</f>
        <v>Select 'Yes' if you travelled to a location other than your usual workplace.
OR Select 'No' if you worked from home/usual workplace</v>
      </c>
      <c r="C12" s="307"/>
      <c r="D12" s="307"/>
      <c r="E12" s="307"/>
      <c r="F12" s="307"/>
      <c r="G12" s="307"/>
      <c r="H12" s="307"/>
      <c r="I12" s="305"/>
      <c r="J12" s="298"/>
      <c r="K12" s="299"/>
      <c r="L12" s="301"/>
      <c r="M12" s="299"/>
      <c r="N12" s="301"/>
      <c r="O12" s="299"/>
      <c r="P12" s="301"/>
      <c r="Q12" s="299"/>
      <c r="R12" s="301"/>
      <c r="S12" s="299"/>
      <c r="T12" s="301"/>
      <c r="U12" s="299"/>
      <c r="V12" s="301"/>
      <c r="W12" s="303"/>
    </row>
    <row r="13" spans="2:25" ht="24.9" customHeight="1" x14ac:dyDescent="0.3">
      <c r="B13" s="338" t="str" cm="1">
        <f t="array" ref="B13">_xlfn.SWITCH(Admin!$F$8, 1, "Travel to work", 2, "Travel to deployment location (Travel in/First day only)", "")</f>
        <v>Travel to work</v>
      </c>
      <c r="C13" s="339"/>
      <c r="D13" s="339"/>
      <c r="E13" s="339"/>
      <c r="F13" s="340"/>
      <c r="G13" s="324" t="s">
        <v>26</v>
      </c>
      <c r="H13" s="324"/>
      <c r="I13" s="324"/>
      <c r="J13" s="325"/>
      <c r="K13" s="189"/>
      <c r="L13" s="326"/>
      <c r="M13" s="325"/>
      <c r="N13" s="326"/>
      <c r="O13" s="325"/>
      <c r="P13" s="326"/>
      <c r="Q13" s="325"/>
      <c r="R13" s="326"/>
      <c r="S13" s="325"/>
      <c r="T13" s="326"/>
      <c r="U13" s="325"/>
      <c r="V13" s="326"/>
      <c r="W13" s="353"/>
    </row>
    <row r="14" spans="2:25" ht="24.9" customHeight="1" thickBot="1" x14ac:dyDescent="0.35">
      <c r="B14" s="341" t="s">
        <v>27</v>
      </c>
      <c r="C14" s="342"/>
      <c r="D14" s="342"/>
      <c r="E14" s="342"/>
      <c r="F14" s="343"/>
      <c r="G14" s="354" t="str" cm="1">
        <f t="array" ref="G14">_xlfn.SWITCH(Admin!$F$8, 1, "Time you arrived to work:", 2, "Time you arrived to the deployment location:", "")</f>
        <v>Time you arrived to work:</v>
      </c>
      <c r="H14" s="354"/>
      <c r="I14" s="354"/>
      <c r="J14" s="326"/>
      <c r="K14" s="325"/>
      <c r="L14" s="189"/>
      <c r="M14" s="189"/>
      <c r="N14" s="189"/>
      <c r="O14" s="189"/>
      <c r="P14" s="189"/>
      <c r="Q14" s="189"/>
      <c r="R14" s="189"/>
      <c r="S14" s="189"/>
      <c r="T14" s="189"/>
      <c r="U14" s="189"/>
      <c r="V14" s="189"/>
      <c r="W14" s="190"/>
    </row>
    <row r="15" spans="2:25" ht="24.9" customHeight="1" x14ac:dyDescent="0.3">
      <c r="B15" s="327" t="str" cm="1">
        <f t="array" ref="B15">_xlfn.SWITCH(Admin!$F$8, 1, "Return Home Each Night", 2, "Away From Home Overnight", "Please Select a Timesheet Type")</f>
        <v>Return Home Each Night</v>
      </c>
      <c r="C15" s="328"/>
      <c r="D15" s="328"/>
      <c r="E15" s="328"/>
      <c r="F15" s="329"/>
      <c r="G15" s="330" t="s">
        <v>28</v>
      </c>
      <c r="H15" s="330"/>
      <c r="I15" s="330"/>
      <c r="J15" s="331"/>
      <c r="K15" s="195"/>
      <c r="L15" s="332"/>
      <c r="M15" s="331"/>
      <c r="N15" s="332"/>
      <c r="O15" s="331"/>
      <c r="P15" s="332"/>
      <c r="Q15" s="331"/>
      <c r="R15" s="195"/>
      <c r="S15" s="195"/>
      <c r="T15" s="195"/>
      <c r="U15" s="195"/>
      <c r="V15" s="195"/>
      <c r="W15" s="199"/>
    </row>
    <row r="16" spans="2:25" ht="24.9" customHeight="1" x14ac:dyDescent="0.3">
      <c r="B16" s="289" t="s">
        <v>29</v>
      </c>
      <c r="C16" s="290"/>
      <c r="D16" s="177" t="str" cm="1">
        <f t="array" ref="D16">_xlfn.SWITCH(Admin!$F$8, 1, "Time you arrived at your work location", 2, "Time you left your accommodation each morning", "")</f>
        <v>Time you arrived at your work location</v>
      </c>
      <c r="E16" s="177"/>
      <c r="F16" s="178"/>
      <c r="G16" s="188" t="s">
        <v>30</v>
      </c>
      <c r="H16" s="188"/>
      <c r="I16" s="188"/>
      <c r="J16" s="202"/>
      <c r="K16" s="193"/>
      <c r="L16" s="193"/>
      <c r="M16" s="193"/>
      <c r="N16" s="193"/>
      <c r="O16" s="193"/>
      <c r="P16" s="193"/>
      <c r="Q16" s="193"/>
      <c r="R16" s="193"/>
      <c r="S16" s="193"/>
      <c r="T16" s="193"/>
      <c r="U16" s="193"/>
      <c r="V16" s="193"/>
      <c r="W16" s="194"/>
    </row>
    <row r="17" spans="2:24" ht="24.9" customHeight="1" x14ac:dyDescent="0.3">
      <c r="B17" s="289"/>
      <c r="C17" s="290"/>
      <c r="D17" s="177"/>
      <c r="E17" s="177"/>
      <c r="F17" s="178"/>
      <c r="G17" s="188" t="s">
        <v>28</v>
      </c>
      <c r="H17" s="188"/>
      <c r="I17" s="188"/>
      <c r="J17" s="202"/>
      <c r="K17" s="193"/>
      <c r="L17" s="193"/>
      <c r="M17" s="193"/>
      <c r="N17" s="193"/>
      <c r="O17" s="193"/>
      <c r="P17" s="193"/>
      <c r="Q17" s="193"/>
      <c r="R17" s="193"/>
      <c r="S17" s="193"/>
      <c r="T17" s="193"/>
      <c r="U17" s="193"/>
      <c r="V17" s="193"/>
      <c r="W17" s="194"/>
    </row>
    <row r="18" spans="2:24" ht="24.9" customHeight="1" x14ac:dyDescent="0.3">
      <c r="B18" s="289" t="s">
        <v>31</v>
      </c>
      <c r="C18" s="290"/>
      <c r="D18" s="177" t="str" cm="1">
        <f t="array" ref="D18">_xlfn.SWITCH(Admin!$F$8, 1, "Time you left your work location", 2, "Time you arrived back at your accommodation each night", "")</f>
        <v>Time you left your work location</v>
      </c>
      <c r="E18" s="177"/>
      <c r="F18" s="178"/>
      <c r="G18" s="188" t="s">
        <v>30</v>
      </c>
      <c r="H18" s="188"/>
      <c r="I18" s="188"/>
      <c r="J18" s="202"/>
      <c r="K18" s="193"/>
      <c r="L18" s="193"/>
      <c r="M18" s="193"/>
      <c r="N18" s="193"/>
      <c r="O18" s="193"/>
      <c r="P18" s="193"/>
      <c r="Q18" s="193"/>
      <c r="R18" s="193"/>
      <c r="S18" s="193"/>
      <c r="T18" s="193"/>
      <c r="U18" s="193"/>
      <c r="V18" s="193"/>
      <c r="W18" s="194"/>
    </row>
    <row r="19" spans="2:24" ht="24.9" customHeight="1" x14ac:dyDescent="0.3">
      <c r="B19" s="289"/>
      <c r="C19" s="290"/>
      <c r="D19" s="177"/>
      <c r="E19" s="177"/>
      <c r="F19" s="178"/>
      <c r="G19" s="188" t="s">
        <v>28</v>
      </c>
      <c r="H19" s="188"/>
      <c r="I19" s="188"/>
      <c r="J19" s="202"/>
      <c r="K19" s="193"/>
      <c r="L19" s="193"/>
      <c r="M19" s="193"/>
      <c r="N19" s="193"/>
      <c r="O19" s="193"/>
      <c r="P19" s="193"/>
      <c r="Q19" s="193"/>
      <c r="R19" s="193"/>
      <c r="S19" s="193"/>
      <c r="T19" s="193"/>
      <c r="U19" s="193"/>
      <c r="V19" s="193"/>
      <c r="W19" s="194"/>
      <c r="X19" s="333" t="s">
        <v>32</v>
      </c>
    </row>
    <row r="20" spans="2:24" ht="24.9" customHeight="1" x14ac:dyDescent="0.3">
      <c r="B20" s="334" t="s">
        <v>33</v>
      </c>
      <c r="C20" s="184"/>
      <c r="D20" s="184"/>
      <c r="E20" s="184"/>
      <c r="F20" s="185"/>
      <c r="G20" s="188" t="s">
        <v>30</v>
      </c>
      <c r="H20" s="188"/>
      <c r="I20" s="188"/>
      <c r="J20" s="202"/>
      <c r="K20" s="193"/>
      <c r="L20" s="193"/>
      <c r="M20" s="193"/>
      <c r="N20" s="193"/>
      <c r="O20" s="193"/>
      <c r="P20" s="193"/>
      <c r="Q20" s="193"/>
      <c r="R20" s="193"/>
      <c r="S20" s="193"/>
      <c r="T20" s="193"/>
      <c r="U20" s="193"/>
      <c r="V20" s="193"/>
      <c r="W20" s="194"/>
      <c r="X20" s="333"/>
    </row>
    <row r="21" spans="2:24" ht="24.9" customHeight="1" x14ac:dyDescent="0.3">
      <c r="B21" s="334"/>
      <c r="C21" s="184"/>
      <c r="D21" s="184"/>
      <c r="E21" s="184"/>
      <c r="F21" s="185"/>
      <c r="G21" s="188" t="s">
        <v>28</v>
      </c>
      <c r="H21" s="188"/>
      <c r="I21" s="188"/>
      <c r="J21" s="202"/>
      <c r="K21" s="193"/>
      <c r="L21" s="193"/>
      <c r="M21" s="193"/>
      <c r="N21" s="193"/>
      <c r="O21" s="193"/>
      <c r="P21" s="193"/>
      <c r="Q21" s="193"/>
      <c r="R21" s="193"/>
      <c r="S21" s="193"/>
      <c r="T21" s="193"/>
      <c r="U21" s="193"/>
      <c r="V21" s="193"/>
      <c r="W21" s="194"/>
      <c r="X21" s="333"/>
    </row>
    <row r="22" spans="2:24" ht="24.9" customHeight="1" thickBot="1" x14ac:dyDescent="0.35">
      <c r="B22" s="335"/>
      <c r="C22" s="336"/>
      <c r="D22" s="336"/>
      <c r="E22" s="336"/>
      <c r="F22" s="337"/>
      <c r="G22" s="205" t="s">
        <v>30</v>
      </c>
      <c r="H22" s="205"/>
      <c r="I22" s="205"/>
      <c r="J22" s="288"/>
      <c r="K22" s="200"/>
      <c r="L22" s="200"/>
      <c r="M22" s="200"/>
      <c r="N22" s="200"/>
      <c r="O22" s="200"/>
      <c r="P22" s="200"/>
      <c r="Q22" s="200"/>
      <c r="R22" s="200"/>
      <c r="S22" s="200"/>
      <c r="T22" s="200"/>
      <c r="U22" s="200"/>
      <c r="V22" s="200"/>
      <c r="W22" s="287"/>
      <c r="X22" s="333"/>
    </row>
    <row r="23" spans="2:24" ht="24.9" customHeight="1" x14ac:dyDescent="0.3">
      <c r="B23" s="344" t="str" cm="1">
        <f t="array" ref="B23">_xlfn.SWITCH(Admin!$F$8, 1, "Travel to home", 2, "Travel to home (Travel out/Last day only)", "")</f>
        <v>Travel to home</v>
      </c>
      <c r="C23" s="345"/>
      <c r="D23" s="345"/>
      <c r="E23" s="345"/>
      <c r="F23" s="346"/>
      <c r="G23" s="208" t="str" cm="1">
        <f t="array" ref="G23">_xlfn.SWITCH(Admin!$F$8, 1, "Time you left work:", 2, "Time you left the deployment location:", "")</f>
        <v>Time you left work:</v>
      </c>
      <c r="H23" s="208"/>
      <c r="I23" s="208"/>
      <c r="J23" s="209"/>
      <c r="K23" s="176"/>
      <c r="L23" s="176"/>
      <c r="M23" s="176"/>
      <c r="N23" s="176"/>
      <c r="O23" s="176"/>
      <c r="P23" s="176"/>
      <c r="Q23" s="176"/>
      <c r="R23" s="176"/>
      <c r="S23" s="176"/>
      <c r="T23" s="176"/>
      <c r="U23" s="176"/>
      <c r="V23" s="176"/>
      <c r="W23" s="183"/>
      <c r="X23" s="333"/>
    </row>
    <row r="24" spans="2:24" ht="24.9" customHeight="1" thickBot="1" x14ac:dyDescent="0.35">
      <c r="B24" s="347" t="s">
        <v>27</v>
      </c>
      <c r="C24" s="348"/>
      <c r="D24" s="348"/>
      <c r="E24" s="348"/>
      <c r="F24" s="349"/>
      <c r="G24" s="206" t="s">
        <v>34</v>
      </c>
      <c r="H24" s="206"/>
      <c r="I24" s="206"/>
      <c r="J24" s="207"/>
      <c r="K24" s="186"/>
      <c r="L24" s="186"/>
      <c r="M24" s="186"/>
      <c r="N24" s="186"/>
      <c r="O24" s="186"/>
      <c r="P24" s="186"/>
      <c r="Q24" s="186"/>
      <c r="R24" s="186"/>
      <c r="S24" s="186"/>
      <c r="T24" s="186"/>
      <c r="U24" s="186"/>
      <c r="V24" s="186"/>
      <c r="W24" s="201"/>
      <c r="X24" s="333"/>
    </row>
    <row r="25" spans="2:24" ht="26.25" customHeight="1" x14ac:dyDescent="0.3">
      <c r="B25" s="216" t="s">
        <v>35</v>
      </c>
      <c r="C25" s="217"/>
      <c r="D25" s="217"/>
      <c r="E25" s="217"/>
      <c r="F25" s="217"/>
      <c r="G25" s="217"/>
      <c r="H25" s="217"/>
      <c r="I25" s="217"/>
      <c r="J25" s="217"/>
      <c r="K25" s="217"/>
      <c r="L25" s="217"/>
      <c r="M25" s="217"/>
      <c r="N25" s="217"/>
      <c r="O25" s="217"/>
      <c r="P25" s="217"/>
      <c r="Q25" s="217"/>
      <c r="R25" s="217"/>
      <c r="S25" s="217"/>
      <c r="T25" s="217"/>
      <c r="U25" s="217"/>
      <c r="V25" s="217"/>
      <c r="W25" s="218"/>
      <c r="X25" s="333"/>
    </row>
    <row r="26" spans="2:24" ht="26.1" customHeight="1" x14ac:dyDescent="0.3">
      <c r="B26" s="245" t="s">
        <v>36</v>
      </c>
      <c r="C26" s="246"/>
      <c r="D26" s="184" t="s">
        <v>27</v>
      </c>
      <c r="E26" s="184"/>
      <c r="F26" s="185"/>
      <c r="G26" s="285" t="s">
        <v>37</v>
      </c>
      <c r="H26" s="286"/>
      <c r="I26" s="286"/>
      <c r="J26" s="176"/>
      <c r="K26" s="176"/>
      <c r="L26" s="176"/>
      <c r="M26" s="176"/>
      <c r="N26" s="176"/>
      <c r="O26" s="176"/>
      <c r="P26" s="176"/>
      <c r="Q26" s="176"/>
      <c r="R26" s="176"/>
      <c r="S26" s="176"/>
      <c r="T26" s="176"/>
      <c r="U26" s="176"/>
      <c r="V26" s="176"/>
      <c r="W26" s="183"/>
      <c r="X26" s="333"/>
    </row>
    <row r="27" spans="2:24" ht="26.1" customHeight="1" x14ac:dyDescent="0.3">
      <c r="B27" s="245"/>
      <c r="C27" s="246"/>
      <c r="D27" s="184"/>
      <c r="E27" s="184"/>
      <c r="F27" s="185"/>
      <c r="G27" s="187" t="s">
        <v>38</v>
      </c>
      <c r="H27" s="188"/>
      <c r="I27" s="188"/>
      <c r="J27" s="189"/>
      <c r="K27" s="189"/>
      <c r="L27" s="189"/>
      <c r="M27" s="189"/>
      <c r="N27" s="189"/>
      <c r="O27" s="189"/>
      <c r="P27" s="189"/>
      <c r="Q27" s="189"/>
      <c r="R27" s="189"/>
      <c r="S27" s="189"/>
      <c r="T27" s="189"/>
      <c r="U27" s="189"/>
      <c r="V27" s="189"/>
      <c r="W27" s="190"/>
      <c r="X27" s="333"/>
    </row>
    <row r="28" spans="2:24" ht="26.1" customHeight="1" thickBot="1" x14ac:dyDescent="0.35">
      <c r="B28" s="245"/>
      <c r="C28" s="246"/>
      <c r="D28" s="177" t="s">
        <v>39</v>
      </c>
      <c r="E28" s="177"/>
      <c r="F28" s="178"/>
      <c r="G28" s="179" t="s">
        <v>40</v>
      </c>
      <c r="H28" s="180"/>
      <c r="I28" s="180"/>
      <c r="J28" s="181"/>
      <c r="K28" s="182"/>
      <c r="L28" s="174"/>
      <c r="M28" s="174"/>
      <c r="N28" s="174"/>
      <c r="O28" s="174"/>
      <c r="P28" s="174"/>
      <c r="Q28" s="174"/>
      <c r="R28" s="174"/>
      <c r="S28" s="174"/>
      <c r="T28" s="174"/>
      <c r="U28" s="174"/>
      <c r="V28" s="174"/>
      <c r="W28" s="175"/>
      <c r="X28" s="333"/>
    </row>
    <row r="29" spans="2:24" ht="6.15" customHeight="1" x14ac:dyDescent="0.3">
      <c r="B29" s="135" t="s">
        <v>41</v>
      </c>
      <c r="C29" s="136"/>
      <c r="D29" s="153" t="s">
        <v>42</v>
      </c>
      <c r="E29" s="253" t="s">
        <v>43</v>
      </c>
      <c r="F29" s="254"/>
      <c r="G29" s="254"/>
      <c r="H29" s="254"/>
      <c r="I29" s="255"/>
      <c r="J29" s="170"/>
      <c r="K29" s="171"/>
      <c r="L29" s="170"/>
      <c r="M29" s="171"/>
      <c r="N29" s="170"/>
      <c r="O29" s="171"/>
      <c r="P29" s="170"/>
      <c r="Q29" s="171"/>
      <c r="R29" s="170"/>
      <c r="S29" s="171"/>
      <c r="T29" s="170"/>
      <c r="U29" s="171"/>
      <c r="V29" s="170"/>
      <c r="W29" s="277"/>
      <c r="X29" s="333"/>
    </row>
    <row r="30" spans="2:24" ht="6.15" customHeight="1" x14ac:dyDescent="0.3">
      <c r="B30" s="137"/>
      <c r="C30" s="138"/>
      <c r="D30" s="154"/>
      <c r="E30" s="111"/>
      <c r="F30" s="112"/>
      <c r="G30" s="112"/>
      <c r="H30" s="112"/>
      <c r="I30" s="113"/>
      <c r="J30" s="166"/>
      <c r="K30" s="167"/>
      <c r="L30" s="166"/>
      <c r="M30" s="167"/>
      <c r="N30" s="166"/>
      <c r="O30" s="167"/>
      <c r="P30" s="166"/>
      <c r="Q30" s="167"/>
      <c r="R30" s="166"/>
      <c r="S30" s="167"/>
      <c r="T30" s="166"/>
      <c r="U30" s="167"/>
      <c r="V30" s="166"/>
      <c r="W30" s="278"/>
      <c r="X30" s="333"/>
    </row>
    <row r="31" spans="2:24" ht="6.15" customHeight="1" x14ac:dyDescent="0.3">
      <c r="B31" s="139"/>
      <c r="C31" s="140"/>
      <c r="D31" s="155"/>
      <c r="E31" s="111"/>
      <c r="F31" s="112"/>
      <c r="G31" s="112"/>
      <c r="H31" s="112"/>
      <c r="I31" s="113"/>
      <c r="J31" s="166"/>
      <c r="K31" s="167"/>
      <c r="L31" s="166"/>
      <c r="M31" s="167"/>
      <c r="N31" s="166"/>
      <c r="O31" s="167"/>
      <c r="P31" s="166"/>
      <c r="Q31" s="167"/>
      <c r="R31" s="166"/>
      <c r="S31" s="167"/>
      <c r="T31" s="166"/>
      <c r="U31" s="167"/>
      <c r="V31" s="166"/>
      <c r="W31" s="278"/>
      <c r="X31" s="333"/>
    </row>
    <row r="32" spans="2:24" ht="6.15" customHeight="1" x14ac:dyDescent="0.3">
      <c r="B32" s="141" t="s">
        <v>44</v>
      </c>
      <c r="C32" s="142"/>
      <c r="D32" s="156" t="s">
        <v>45</v>
      </c>
      <c r="E32" s="256"/>
      <c r="F32" s="257"/>
      <c r="G32" s="257"/>
      <c r="H32" s="257"/>
      <c r="I32" s="258"/>
      <c r="J32" s="172"/>
      <c r="K32" s="173"/>
      <c r="L32" s="172"/>
      <c r="M32" s="173"/>
      <c r="N32" s="172"/>
      <c r="O32" s="173"/>
      <c r="P32" s="172"/>
      <c r="Q32" s="173"/>
      <c r="R32" s="172"/>
      <c r="S32" s="173"/>
      <c r="T32" s="172"/>
      <c r="U32" s="173"/>
      <c r="V32" s="172"/>
      <c r="W32" s="279"/>
      <c r="X32" s="333"/>
    </row>
    <row r="33" spans="2:24" ht="6.15" customHeight="1" x14ac:dyDescent="0.3">
      <c r="B33" s="143"/>
      <c r="C33" s="144"/>
      <c r="D33" s="154"/>
      <c r="E33" s="108" t="s">
        <v>46</v>
      </c>
      <c r="F33" s="109"/>
      <c r="G33" s="109"/>
      <c r="H33" s="109"/>
      <c r="I33" s="110"/>
      <c r="J33" s="164"/>
      <c r="K33" s="165"/>
      <c r="L33" s="164"/>
      <c r="M33" s="165"/>
      <c r="N33" s="164"/>
      <c r="O33" s="165"/>
      <c r="P33" s="164"/>
      <c r="Q33" s="165"/>
      <c r="R33" s="164"/>
      <c r="S33" s="165"/>
      <c r="T33" s="164"/>
      <c r="U33" s="165"/>
      <c r="V33" s="164"/>
      <c r="W33" s="280"/>
      <c r="X33" s="333"/>
    </row>
    <row r="34" spans="2:24" ht="6.15" customHeight="1" x14ac:dyDescent="0.3">
      <c r="B34" s="145"/>
      <c r="C34" s="146"/>
      <c r="D34" s="157"/>
      <c r="E34" s="111"/>
      <c r="F34" s="112"/>
      <c r="G34" s="112"/>
      <c r="H34" s="112"/>
      <c r="I34" s="113"/>
      <c r="J34" s="166"/>
      <c r="K34" s="167"/>
      <c r="L34" s="166"/>
      <c r="M34" s="167"/>
      <c r="N34" s="166"/>
      <c r="O34" s="167"/>
      <c r="P34" s="166"/>
      <c r="Q34" s="167"/>
      <c r="R34" s="166"/>
      <c r="S34" s="167"/>
      <c r="T34" s="166"/>
      <c r="U34" s="167"/>
      <c r="V34" s="166"/>
      <c r="W34" s="278"/>
      <c r="X34" s="333"/>
    </row>
    <row r="35" spans="2:24" ht="6.15" customHeight="1" x14ac:dyDescent="0.3">
      <c r="B35" s="147" t="s">
        <v>47</v>
      </c>
      <c r="C35" s="148"/>
      <c r="D35" s="158" t="s">
        <v>48</v>
      </c>
      <c r="E35" s="111"/>
      <c r="F35" s="112"/>
      <c r="G35" s="112"/>
      <c r="H35" s="112"/>
      <c r="I35" s="113"/>
      <c r="J35" s="166"/>
      <c r="K35" s="167"/>
      <c r="L35" s="166"/>
      <c r="M35" s="167"/>
      <c r="N35" s="166"/>
      <c r="O35" s="167"/>
      <c r="P35" s="166"/>
      <c r="Q35" s="167"/>
      <c r="R35" s="166"/>
      <c r="S35" s="167"/>
      <c r="T35" s="166"/>
      <c r="U35" s="167"/>
      <c r="V35" s="166"/>
      <c r="W35" s="278"/>
      <c r="X35" s="333"/>
    </row>
    <row r="36" spans="2:24" ht="6.15" customHeight="1" thickBot="1" x14ac:dyDescent="0.35">
      <c r="B36" s="137"/>
      <c r="C36" s="138"/>
      <c r="D36" s="159"/>
      <c r="E36" s="114"/>
      <c r="F36" s="115"/>
      <c r="G36" s="115"/>
      <c r="H36" s="115"/>
      <c r="I36" s="116"/>
      <c r="J36" s="168"/>
      <c r="K36" s="169"/>
      <c r="L36" s="168"/>
      <c r="M36" s="169"/>
      <c r="N36" s="168"/>
      <c r="O36" s="169"/>
      <c r="P36" s="168"/>
      <c r="Q36" s="169"/>
      <c r="R36" s="168"/>
      <c r="S36" s="169"/>
      <c r="T36" s="168"/>
      <c r="U36" s="169"/>
      <c r="V36" s="168"/>
      <c r="W36" s="281"/>
      <c r="X36" s="333"/>
    </row>
    <row r="37" spans="2:24" ht="6.15" customHeight="1" x14ac:dyDescent="0.3">
      <c r="B37" s="139"/>
      <c r="C37" s="140"/>
      <c r="D37" s="160"/>
      <c r="E37" s="117" t="s">
        <v>49</v>
      </c>
      <c r="F37" s="118"/>
      <c r="G37" s="118"/>
      <c r="H37" s="118"/>
      <c r="I37" s="119"/>
      <c r="J37" s="126"/>
      <c r="K37" s="127"/>
      <c r="L37" s="127"/>
      <c r="M37" s="127"/>
      <c r="N37" s="127"/>
      <c r="O37" s="127"/>
      <c r="P37" s="127"/>
      <c r="Q37" s="128"/>
      <c r="R37" s="102" t="s">
        <v>44</v>
      </c>
      <c r="S37" s="103"/>
      <c r="T37" s="126"/>
      <c r="U37" s="127"/>
      <c r="V37" s="127"/>
      <c r="W37" s="274"/>
      <c r="X37" s="333"/>
    </row>
    <row r="38" spans="2:24" ht="6.15" customHeight="1" x14ac:dyDescent="0.3">
      <c r="B38" s="149" t="s">
        <v>44</v>
      </c>
      <c r="C38" s="150"/>
      <c r="D38" s="161"/>
      <c r="E38" s="120"/>
      <c r="F38" s="121"/>
      <c r="G38" s="121"/>
      <c r="H38" s="121"/>
      <c r="I38" s="122"/>
      <c r="J38" s="129"/>
      <c r="K38" s="130"/>
      <c r="L38" s="130"/>
      <c r="M38" s="130"/>
      <c r="N38" s="130"/>
      <c r="O38" s="130"/>
      <c r="P38" s="130"/>
      <c r="Q38" s="131"/>
      <c r="R38" s="104"/>
      <c r="S38" s="105"/>
      <c r="T38" s="129"/>
      <c r="U38" s="130"/>
      <c r="V38" s="130"/>
      <c r="W38" s="275"/>
      <c r="X38" s="333"/>
    </row>
    <row r="39" spans="2:24" ht="6.15" customHeight="1" x14ac:dyDescent="0.3">
      <c r="B39" s="137"/>
      <c r="C39" s="138"/>
      <c r="D39" s="162"/>
      <c r="E39" s="120"/>
      <c r="F39" s="121"/>
      <c r="G39" s="121"/>
      <c r="H39" s="121"/>
      <c r="I39" s="122"/>
      <c r="J39" s="129"/>
      <c r="K39" s="130"/>
      <c r="L39" s="130"/>
      <c r="M39" s="130"/>
      <c r="N39" s="130"/>
      <c r="O39" s="130"/>
      <c r="P39" s="130"/>
      <c r="Q39" s="131"/>
      <c r="R39" s="104"/>
      <c r="S39" s="105"/>
      <c r="T39" s="129"/>
      <c r="U39" s="130"/>
      <c r="V39" s="130"/>
      <c r="W39" s="275"/>
      <c r="X39" s="333"/>
    </row>
    <row r="40" spans="2:24" ht="19.5" customHeight="1" thickBot="1" x14ac:dyDescent="0.35">
      <c r="B40" s="151"/>
      <c r="C40" s="152"/>
      <c r="D40" s="163"/>
      <c r="E40" s="123"/>
      <c r="F40" s="124"/>
      <c r="G40" s="124"/>
      <c r="H40" s="124"/>
      <c r="I40" s="125"/>
      <c r="J40" s="132"/>
      <c r="K40" s="133"/>
      <c r="L40" s="133"/>
      <c r="M40" s="133"/>
      <c r="N40" s="133"/>
      <c r="O40" s="133"/>
      <c r="P40" s="133"/>
      <c r="Q40" s="134"/>
      <c r="R40" s="106"/>
      <c r="S40" s="107"/>
      <c r="T40" s="132"/>
      <c r="U40" s="133"/>
      <c r="V40" s="133"/>
      <c r="W40" s="276"/>
      <c r="X40" s="333"/>
    </row>
    <row r="41" spans="2:24" ht="15" hidden="1" customHeight="1" x14ac:dyDescent="0.3"/>
    <row r="42" spans="2:24" hidden="1" x14ac:dyDescent="0.3"/>
    <row r="43" spans="2:24" hidden="1" x14ac:dyDescent="0.3"/>
    <row r="44" spans="2:24" hidden="1" x14ac:dyDescent="0.3"/>
    <row r="45" spans="2:24" hidden="1" x14ac:dyDescent="0.3"/>
    <row r="46" spans="2:24" hidden="1" x14ac:dyDescent="0.3"/>
    <row r="47" spans="2:24" ht="28.5" customHeight="1" x14ac:dyDescent="0.3">
      <c r="B47" s="271" t="s">
        <v>6</v>
      </c>
      <c r="C47" s="272"/>
      <c r="D47" s="272"/>
      <c r="E47" s="272"/>
      <c r="F47" s="273"/>
      <c r="G47" s="271" t="s">
        <v>8</v>
      </c>
      <c r="H47" s="272"/>
      <c r="I47" s="272"/>
      <c r="J47" s="272"/>
      <c r="K47" s="273"/>
      <c r="L47" s="318" t="s">
        <v>50</v>
      </c>
      <c r="M47" s="319"/>
      <c r="N47" s="319"/>
      <c r="O47" s="319"/>
      <c r="P47" s="319"/>
      <c r="Q47" s="319"/>
      <c r="R47" s="319"/>
      <c r="S47" s="319"/>
      <c r="T47" s="319"/>
      <c r="U47" s="319"/>
      <c r="V47" s="319"/>
      <c r="W47" s="320"/>
    </row>
    <row r="48" spans="2:24" ht="28.5" customHeight="1" x14ac:dyDescent="0.3">
      <c r="B48" s="271"/>
      <c r="C48" s="272"/>
      <c r="D48" s="272"/>
      <c r="E48" s="272"/>
      <c r="F48" s="273"/>
      <c r="G48" s="271"/>
      <c r="H48" s="272"/>
      <c r="I48" s="272"/>
      <c r="J48" s="272"/>
      <c r="K48" s="273"/>
      <c r="L48" s="321"/>
      <c r="M48" s="322"/>
      <c r="N48" s="322"/>
      <c r="O48" s="322"/>
      <c r="P48" s="322"/>
      <c r="Q48" s="322"/>
      <c r="R48" s="322"/>
      <c r="S48" s="322"/>
      <c r="T48" s="322"/>
      <c r="U48" s="322"/>
      <c r="V48" s="322"/>
      <c r="W48" s="323"/>
    </row>
    <row r="49" spans="2:23" ht="39.75" customHeight="1" x14ac:dyDescent="0.3">
      <c r="B49" s="271" t="s">
        <v>1</v>
      </c>
      <c r="C49" s="272"/>
      <c r="D49" s="272"/>
      <c r="E49" s="272"/>
      <c r="F49" s="272"/>
      <c r="G49" s="272"/>
      <c r="H49" s="272"/>
      <c r="I49" s="272"/>
      <c r="J49" s="272"/>
      <c r="K49" s="273"/>
      <c r="L49" s="271" t="s">
        <v>51</v>
      </c>
      <c r="M49" s="272"/>
      <c r="N49" s="273"/>
      <c r="O49" s="247" t="s">
        <v>52</v>
      </c>
      <c r="P49" s="248"/>
      <c r="Q49" s="248"/>
      <c r="R49" s="249"/>
      <c r="S49" s="247" t="s">
        <v>53</v>
      </c>
      <c r="T49" s="248"/>
      <c r="U49" s="248"/>
      <c r="V49" s="248"/>
      <c r="W49" s="249"/>
    </row>
    <row r="50" spans="2:23" ht="21.75" customHeight="1" x14ac:dyDescent="0.3">
      <c r="B50" s="259" t="s">
        <v>54</v>
      </c>
      <c r="C50" s="260"/>
      <c r="D50" s="260"/>
      <c r="E50" s="260"/>
      <c r="F50" s="260"/>
      <c r="G50" s="260"/>
      <c r="H50" s="260"/>
      <c r="I50" s="260"/>
      <c r="J50" s="260"/>
      <c r="K50" s="261"/>
      <c r="L50" s="265" t="s">
        <v>54</v>
      </c>
      <c r="M50" s="266"/>
      <c r="N50" s="267"/>
      <c r="O50" s="265" t="s">
        <v>54</v>
      </c>
      <c r="P50" s="266"/>
      <c r="Q50" s="266"/>
      <c r="R50" s="266"/>
      <c r="S50" s="29"/>
      <c r="T50" s="30"/>
      <c r="U50" s="30"/>
      <c r="V50" s="30"/>
      <c r="W50" s="31"/>
    </row>
    <row r="51" spans="2:23" ht="21.75" customHeight="1" x14ac:dyDescent="0.3">
      <c r="B51" s="262"/>
      <c r="C51" s="263"/>
      <c r="D51" s="263"/>
      <c r="E51" s="263"/>
      <c r="F51" s="263"/>
      <c r="G51" s="263"/>
      <c r="H51" s="263"/>
      <c r="I51" s="263"/>
      <c r="J51" s="263"/>
      <c r="K51" s="264"/>
      <c r="L51" s="268"/>
      <c r="M51" s="269"/>
      <c r="N51" s="270"/>
      <c r="O51" s="268"/>
      <c r="P51" s="269"/>
      <c r="Q51" s="269"/>
      <c r="R51" s="269"/>
      <c r="S51" s="41"/>
      <c r="T51" s="42"/>
      <c r="U51" s="42"/>
      <c r="V51" s="42"/>
      <c r="W51" s="43"/>
    </row>
    <row r="52" spans="2:23" s="32" customFormat="1" ht="22.5" customHeight="1" x14ac:dyDescent="0.3">
      <c r="B52" s="250" t="s">
        <v>55</v>
      </c>
      <c r="C52" s="251"/>
      <c r="D52" s="251"/>
      <c r="E52" s="251"/>
      <c r="F52" s="251"/>
      <c r="G52" s="251"/>
      <c r="H52" s="251"/>
      <c r="I52" s="251"/>
      <c r="J52" s="251"/>
      <c r="K52" s="252"/>
      <c r="L52" s="223" t="s">
        <v>56</v>
      </c>
      <c r="M52" s="224"/>
      <c r="N52" s="224"/>
      <c r="O52" s="250" t="s">
        <v>57</v>
      </c>
      <c r="P52" s="251"/>
      <c r="Q52" s="251"/>
      <c r="R52" s="252"/>
      <c r="S52" s="29" t="s">
        <v>58</v>
      </c>
      <c r="T52" s="30"/>
      <c r="U52" s="30"/>
      <c r="V52" s="30"/>
      <c r="W52" s="31"/>
    </row>
    <row r="53" spans="2:23" s="32" customFormat="1" ht="22.5" customHeight="1" x14ac:dyDescent="0.3">
      <c r="B53" s="220" t="s">
        <v>59</v>
      </c>
      <c r="C53" s="221"/>
      <c r="D53" s="221"/>
      <c r="E53" s="221"/>
      <c r="F53" s="221"/>
      <c r="G53" s="221"/>
      <c r="H53" s="221"/>
      <c r="I53" s="221"/>
      <c r="J53" s="221"/>
      <c r="K53" s="222"/>
      <c r="L53" s="220" t="s">
        <v>60</v>
      </c>
      <c r="M53" s="221"/>
      <c r="N53" s="221"/>
      <c r="O53" s="220" t="s">
        <v>61</v>
      </c>
      <c r="P53" s="221"/>
      <c r="Q53" s="221"/>
      <c r="R53" s="222"/>
      <c r="S53" s="33" t="s">
        <v>62</v>
      </c>
      <c r="T53" s="34"/>
      <c r="U53" s="34"/>
      <c r="V53" s="34"/>
      <c r="W53" s="35"/>
    </row>
    <row r="54" spans="2:23" s="32" customFormat="1" ht="22.5" customHeight="1" x14ac:dyDescent="0.3">
      <c r="B54" s="223" t="s">
        <v>63</v>
      </c>
      <c r="C54" s="224"/>
      <c r="D54" s="224"/>
      <c r="E54" s="224"/>
      <c r="F54" s="224"/>
      <c r="G54" s="224"/>
      <c r="H54" s="224"/>
      <c r="I54" s="224"/>
      <c r="J54" s="224"/>
      <c r="K54" s="225"/>
      <c r="L54" s="223" t="s">
        <v>64</v>
      </c>
      <c r="M54" s="224"/>
      <c r="N54" s="224"/>
      <c r="O54" s="223" t="s">
        <v>65</v>
      </c>
      <c r="P54" s="224"/>
      <c r="Q54" s="224"/>
      <c r="R54" s="225"/>
      <c r="S54" s="36" t="s">
        <v>66</v>
      </c>
      <c r="T54" s="37"/>
      <c r="U54" s="37"/>
      <c r="V54" s="37"/>
      <c r="W54" s="38"/>
    </row>
    <row r="55" spans="2:23" s="32" customFormat="1" ht="22.5" customHeight="1" x14ac:dyDescent="0.3">
      <c r="B55" s="220" t="s">
        <v>67</v>
      </c>
      <c r="C55" s="221"/>
      <c r="D55" s="221"/>
      <c r="E55" s="221"/>
      <c r="F55" s="221"/>
      <c r="G55" s="221"/>
      <c r="H55" s="221"/>
      <c r="I55" s="221"/>
      <c r="J55" s="221"/>
      <c r="K55" s="222"/>
      <c r="L55" s="220" t="s">
        <v>68</v>
      </c>
      <c r="M55" s="221"/>
      <c r="N55" s="221"/>
      <c r="O55" s="220" t="s">
        <v>69</v>
      </c>
      <c r="P55" s="221"/>
      <c r="Q55" s="221"/>
      <c r="R55" s="222"/>
      <c r="S55" s="33" t="s">
        <v>70</v>
      </c>
      <c r="T55" s="34"/>
      <c r="U55" s="34"/>
      <c r="V55" s="34"/>
      <c r="W55" s="35"/>
    </row>
    <row r="56" spans="2:23" s="32" customFormat="1" ht="22.5" customHeight="1" x14ac:dyDescent="0.3">
      <c r="B56" s="223" t="s">
        <v>71</v>
      </c>
      <c r="C56" s="224"/>
      <c r="D56" s="224"/>
      <c r="E56" s="224"/>
      <c r="F56" s="224"/>
      <c r="G56" s="224"/>
      <c r="H56" s="224"/>
      <c r="I56" s="224"/>
      <c r="J56" s="224"/>
      <c r="K56" s="225"/>
      <c r="L56" s="223" t="s">
        <v>72</v>
      </c>
      <c r="M56" s="224"/>
      <c r="N56" s="224"/>
      <c r="O56" s="90" t="s">
        <v>73</v>
      </c>
      <c r="P56" s="91"/>
      <c r="Q56" s="91"/>
      <c r="R56" s="92"/>
      <c r="S56" s="36" t="s">
        <v>74</v>
      </c>
      <c r="T56" s="37"/>
      <c r="U56" s="37"/>
      <c r="V56" s="37"/>
      <c r="W56" s="38"/>
    </row>
    <row r="57" spans="2:23" s="32" customFormat="1" ht="22.5" customHeight="1" x14ac:dyDescent="0.3">
      <c r="B57" s="220" t="s">
        <v>75</v>
      </c>
      <c r="C57" s="221"/>
      <c r="D57" s="221"/>
      <c r="E57" s="221"/>
      <c r="F57" s="221"/>
      <c r="G57" s="221"/>
      <c r="H57" s="221"/>
      <c r="I57" s="221"/>
      <c r="J57" s="221"/>
      <c r="K57" s="222"/>
      <c r="L57" s="220" t="s">
        <v>76</v>
      </c>
      <c r="M57" s="221"/>
      <c r="N57" s="221"/>
      <c r="O57" s="93" t="s">
        <v>77</v>
      </c>
      <c r="P57" s="94"/>
      <c r="Q57" s="94"/>
      <c r="R57" s="95"/>
      <c r="S57" s="33"/>
      <c r="T57" s="34"/>
      <c r="U57" s="34"/>
      <c r="V57" s="34"/>
      <c r="W57" s="35"/>
    </row>
    <row r="58" spans="2:23" s="32" customFormat="1" ht="22.5" customHeight="1" x14ac:dyDescent="0.3">
      <c r="B58" s="223" t="s">
        <v>78</v>
      </c>
      <c r="C58" s="224"/>
      <c r="D58" s="224"/>
      <c r="E58" s="224"/>
      <c r="F58" s="224"/>
      <c r="G58" s="224"/>
      <c r="H58" s="224"/>
      <c r="I58" s="224"/>
      <c r="J58" s="224"/>
      <c r="K58" s="225"/>
      <c r="L58" s="223" t="s">
        <v>79</v>
      </c>
      <c r="M58" s="224"/>
      <c r="N58" s="224"/>
      <c r="O58" s="90" t="s">
        <v>80</v>
      </c>
      <c r="P58" s="91"/>
      <c r="Q58" s="91"/>
      <c r="R58" s="92"/>
      <c r="S58" s="36"/>
      <c r="T58" s="37"/>
      <c r="U58" s="37"/>
      <c r="V58" s="37"/>
      <c r="W58" s="38"/>
    </row>
    <row r="59" spans="2:23" s="32" customFormat="1" ht="22.5" customHeight="1" x14ac:dyDescent="0.3">
      <c r="B59" s="220" t="s">
        <v>81</v>
      </c>
      <c r="C59" s="221"/>
      <c r="D59" s="221"/>
      <c r="E59" s="221"/>
      <c r="F59" s="221"/>
      <c r="G59" s="221"/>
      <c r="H59" s="221"/>
      <c r="I59" s="221"/>
      <c r="J59" s="221"/>
      <c r="K59" s="222"/>
      <c r="L59" s="220" t="s">
        <v>82</v>
      </c>
      <c r="M59" s="221"/>
      <c r="N59" s="221"/>
      <c r="O59" s="93" t="s">
        <v>83</v>
      </c>
      <c r="P59" s="94"/>
      <c r="Q59" s="94"/>
      <c r="R59" s="95"/>
      <c r="S59" s="33"/>
      <c r="T59" s="34"/>
      <c r="U59" s="34"/>
      <c r="V59" s="34"/>
      <c r="W59" s="35"/>
    </row>
    <row r="60" spans="2:23" s="32" customFormat="1" ht="22.5" customHeight="1" x14ac:dyDescent="0.3">
      <c r="B60" s="223" t="s">
        <v>84</v>
      </c>
      <c r="C60" s="224"/>
      <c r="D60" s="224"/>
      <c r="E60" s="224"/>
      <c r="F60" s="224"/>
      <c r="G60" s="224"/>
      <c r="H60" s="224"/>
      <c r="I60" s="224"/>
      <c r="J60" s="224"/>
      <c r="K60" s="225"/>
      <c r="L60" s="223" t="s">
        <v>85</v>
      </c>
      <c r="M60" s="224"/>
      <c r="N60" s="224"/>
      <c r="O60" s="90" t="s">
        <v>86</v>
      </c>
      <c r="P60" s="91"/>
      <c r="Q60" s="91"/>
      <c r="R60" s="92"/>
      <c r="S60" s="36"/>
      <c r="T60" s="37"/>
      <c r="U60" s="37"/>
      <c r="V60" s="37"/>
      <c r="W60" s="38"/>
    </row>
    <row r="61" spans="2:23" s="32" customFormat="1" ht="22.5" customHeight="1" x14ac:dyDescent="0.3">
      <c r="B61" s="220" t="s">
        <v>87</v>
      </c>
      <c r="C61" s="221"/>
      <c r="D61" s="221"/>
      <c r="E61" s="221"/>
      <c r="F61" s="221"/>
      <c r="G61" s="221"/>
      <c r="H61" s="221"/>
      <c r="I61" s="221"/>
      <c r="J61" s="221"/>
      <c r="K61" s="222"/>
      <c r="L61" s="220" t="s">
        <v>88</v>
      </c>
      <c r="M61" s="221"/>
      <c r="N61" s="221"/>
      <c r="O61" s="93" t="s">
        <v>89</v>
      </c>
      <c r="P61" s="94"/>
      <c r="Q61" s="94"/>
      <c r="R61" s="95"/>
      <c r="S61" s="33"/>
      <c r="T61" s="34"/>
      <c r="U61" s="34"/>
      <c r="V61" s="34"/>
      <c r="W61" s="35"/>
    </row>
    <row r="62" spans="2:23" s="32" customFormat="1" ht="22.5" customHeight="1" x14ac:dyDescent="0.3">
      <c r="B62" s="223" t="s">
        <v>90</v>
      </c>
      <c r="C62" s="224"/>
      <c r="D62" s="224"/>
      <c r="E62" s="224"/>
      <c r="F62" s="224"/>
      <c r="G62" s="224"/>
      <c r="H62" s="224"/>
      <c r="I62" s="224"/>
      <c r="J62" s="224"/>
      <c r="K62" s="225"/>
      <c r="L62" s="223" t="s">
        <v>91</v>
      </c>
      <c r="M62" s="224"/>
      <c r="N62" s="224"/>
      <c r="O62" s="90" t="s">
        <v>92</v>
      </c>
      <c r="P62" s="91"/>
      <c r="Q62" s="91"/>
      <c r="R62" s="92"/>
      <c r="S62" s="36"/>
      <c r="T62" s="37"/>
      <c r="U62" s="37"/>
      <c r="V62" s="37"/>
      <c r="W62" s="38"/>
    </row>
    <row r="63" spans="2:23" s="32" customFormat="1" ht="22.5" customHeight="1" x14ac:dyDescent="0.3">
      <c r="B63" s="220" t="s">
        <v>93</v>
      </c>
      <c r="C63" s="221"/>
      <c r="D63" s="221"/>
      <c r="E63" s="221"/>
      <c r="F63" s="221"/>
      <c r="G63" s="221"/>
      <c r="H63" s="221"/>
      <c r="I63" s="221"/>
      <c r="J63" s="221"/>
      <c r="K63" s="222"/>
      <c r="L63" s="220" t="s">
        <v>94</v>
      </c>
      <c r="M63" s="221"/>
      <c r="N63" s="221"/>
      <c r="O63" s="93"/>
      <c r="P63" s="94"/>
      <c r="Q63" s="94"/>
      <c r="R63" s="95"/>
      <c r="S63" s="33"/>
      <c r="T63" s="34"/>
      <c r="U63" s="34"/>
      <c r="V63" s="34"/>
      <c r="W63" s="35"/>
    </row>
    <row r="64" spans="2:23" s="32" customFormat="1" ht="22.5" customHeight="1" x14ac:dyDescent="0.3">
      <c r="B64" s="223" t="s">
        <v>95</v>
      </c>
      <c r="C64" s="224"/>
      <c r="D64" s="224"/>
      <c r="E64" s="224"/>
      <c r="F64" s="224"/>
      <c r="G64" s="224"/>
      <c r="H64" s="224"/>
      <c r="I64" s="224"/>
      <c r="J64" s="224"/>
      <c r="K64" s="225"/>
      <c r="L64" s="223" t="s">
        <v>96</v>
      </c>
      <c r="M64" s="224"/>
      <c r="N64" s="224"/>
      <c r="O64" s="90"/>
      <c r="P64" s="91"/>
      <c r="Q64" s="91"/>
      <c r="R64" s="92"/>
      <c r="S64" s="36"/>
      <c r="T64" s="37"/>
      <c r="U64" s="37"/>
      <c r="V64" s="37"/>
      <c r="W64" s="38"/>
    </row>
    <row r="65" spans="2:23" s="32" customFormat="1" ht="22.5" customHeight="1" x14ac:dyDescent="0.3">
      <c r="B65" s="220" t="s">
        <v>97</v>
      </c>
      <c r="C65" s="221"/>
      <c r="D65" s="221"/>
      <c r="E65" s="221"/>
      <c r="F65" s="221"/>
      <c r="G65" s="221"/>
      <c r="H65" s="221"/>
      <c r="I65" s="221"/>
      <c r="J65" s="221"/>
      <c r="K65" s="222"/>
      <c r="L65" s="220" t="s">
        <v>98</v>
      </c>
      <c r="M65" s="221"/>
      <c r="N65" s="221"/>
      <c r="O65" s="220"/>
      <c r="P65" s="221"/>
      <c r="Q65" s="221"/>
      <c r="R65" s="222"/>
      <c r="S65" s="33"/>
      <c r="T65" s="34"/>
      <c r="U65" s="34"/>
      <c r="V65" s="34"/>
      <c r="W65" s="35"/>
    </row>
    <row r="66" spans="2:23" s="32" customFormat="1" ht="22.5" customHeight="1" x14ac:dyDescent="0.3">
      <c r="B66" s="223" t="s">
        <v>99</v>
      </c>
      <c r="C66" s="224"/>
      <c r="D66" s="224"/>
      <c r="E66" s="224"/>
      <c r="F66" s="224"/>
      <c r="G66" s="224"/>
      <c r="H66" s="224"/>
      <c r="I66" s="224"/>
      <c r="J66" s="224"/>
      <c r="K66" s="225"/>
      <c r="L66" s="223" t="s">
        <v>100</v>
      </c>
      <c r="M66" s="224"/>
      <c r="N66" s="224"/>
      <c r="O66" s="223"/>
      <c r="P66" s="224"/>
      <c r="Q66" s="224"/>
      <c r="R66" s="225"/>
      <c r="S66" s="36"/>
      <c r="T66" s="37"/>
      <c r="U66" s="37"/>
      <c r="V66" s="37"/>
      <c r="W66" s="38"/>
    </row>
    <row r="67" spans="2:23" s="32" customFormat="1" ht="22.5" customHeight="1" x14ac:dyDescent="0.3">
      <c r="B67" s="220" t="s">
        <v>101</v>
      </c>
      <c r="C67" s="221"/>
      <c r="D67" s="221"/>
      <c r="E67" s="221"/>
      <c r="F67" s="221"/>
      <c r="G67" s="221"/>
      <c r="H67" s="221"/>
      <c r="I67" s="221"/>
      <c r="J67" s="221"/>
      <c r="K67" s="222"/>
      <c r="L67" s="220" t="s">
        <v>102</v>
      </c>
      <c r="M67" s="221"/>
      <c r="N67" s="221"/>
      <c r="O67" s="220"/>
      <c r="P67" s="221"/>
      <c r="Q67" s="221"/>
      <c r="R67" s="222"/>
      <c r="S67" s="33"/>
      <c r="T67" s="34"/>
      <c r="U67" s="34"/>
      <c r="V67" s="34"/>
      <c r="W67" s="35"/>
    </row>
    <row r="68" spans="2:23" s="32" customFormat="1" ht="22.5" customHeight="1" x14ac:dyDescent="0.3">
      <c r="B68" s="223" t="s">
        <v>103</v>
      </c>
      <c r="C68" s="224"/>
      <c r="D68" s="224"/>
      <c r="E68" s="224"/>
      <c r="F68" s="224"/>
      <c r="G68" s="224"/>
      <c r="H68" s="224"/>
      <c r="I68" s="224"/>
      <c r="J68" s="224"/>
      <c r="K68" s="225"/>
      <c r="L68" s="223" t="s">
        <v>104</v>
      </c>
      <c r="M68" s="224"/>
      <c r="N68" s="224"/>
      <c r="O68" s="223"/>
      <c r="P68" s="224"/>
      <c r="Q68" s="224"/>
      <c r="R68" s="225"/>
      <c r="S68" s="36"/>
      <c r="T68" s="37"/>
      <c r="U68" s="37"/>
      <c r="V68" s="37"/>
      <c r="W68" s="38"/>
    </row>
    <row r="69" spans="2:23" s="32" customFormat="1" ht="22.5" customHeight="1" x14ac:dyDescent="0.3">
      <c r="B69" s="220" t="s">
        <v>105</v>
      </c>
      <c r="C69" s="221"/>
      <c r="D69" s="221"/>
      <c r="E69" s="221"/>
      <c r="F69" s="221"/>
      <c r="G69" s="221"/>
      <c r="H69" s="221"/>
      <c r="I69" s="221"/>
      <c r="J69" s="221"/>
      <c r="K69" s="222"/>
      <c r="L69" s="220"/>
      <c r="M69" s="221"/>
      <c r="N69" s="221"/>
      <c r="O69" s="220"/>
      <c r="P69" s="221"/>
      <c r="Q69" s="221"/>
      <c r="R69" s="222"/>
      <c r="S69" s="33"/>
      <c r="T69" s="34"/>
      <c r="U69" s="34"/>
      <c r="V69" s="34"/>
      <c r="W69" s="35"/>
    </row>
    <row r="70" spans="2:23" s="32" customFormat="1" ht="22.5" customHeight="1" x14ac:dyDescent="0.3">
      <c r="B70" s="223" t="s">
        <v>106</v>
      </c>
      <c r="C70" s="224"/>
      <c r="D70" s="224"/>
      <c r="E70" s="224"/>
      <c r="F70" s="224"/>
      <c r="G70" s="224"/>
      <c r="H70" s="224"/>
      <c r="I70" s="224"/>
      <c r="J70" s="224"/>
      <c r="K70" s="225"/>
      <c r="L70" s="223"/>
      <c r="M70" s="224"/>
      <c r="N70" s="224"/>
      <c r="O70" s="223"/>
      <c r="P70" s="224"/>
      <c r="Q70" s="224"/>
      <c r="R70" s="225"/>
      <c r="S70" s="36"/>
      <c r="T70" s="37"/>
      <c r="U70" s="37"/>
      <c r="V70" s="37"/>
      <c r="W70" s="38"/>
    </row>
    <row r="71" spans="2:23" s="32" customFormat="1" ht="22.5" customHeight="1" x14ac:dyDescent="0.3">
      <c r="B71" s="220" t="s">
        <v>107</v>
      </c>
      <c r="C71" s="221"/>
      <c r="D71" s="221"/>
      <c r="E71" s="221"/>
      <c r="F71" s="221"/>
      <c r="G71" s="221"/>
      <c r="H71" s="221"/>
      <c r="I71" s="221"/>
      <c r="J71" s="221"/>
      <c r="K71" s="222"/>
      <c r="L71" s="220"/>
      <c r="M71" s="221"/>
      <c r="N71" s="221"/>
      <c r="O71" s="220"/>
      <c r="P71" s="221"/>
      <c r="Q71" s="221"/>
      <c r="R71" s="222"/>
      <c r="S71" s="33"/>
      <c r="T71" s="34"/>
      <c r="U71" s="34"/>
      <c r="V71" s="34"/>
      <c r="W71" s="35"/>
    </row>
    <row r="72" spans="2:23" s="32" customFormat="1" ht="22.5" customHeight="1" x14ac:dyDescent="0.3">
      <c r="B72" s="223" t="s">
        <v>108</v>
      </c>
      <c r="C72" s="224"/>
      <c r="D72" s="224"/>
      <c r="E72" s="224"/>
      <c r="F72" s="224"/>
      <c r="G72" s="224"/>
      <c r="H72" s="224"/>
      <c r="I72" s="224"/>
      <c r="J72" s="224"/>
      <c r="K72" s="225"/>
      <c r="L72" s="223"/>
      <c r="M72" s="224"/>
      <c r="N72" s="224"/>
      <c r="O72" s="223"/>
      <c r="P72" s="224"/>
      <c r="Q72" s="224"/>
      <c r="R72" s="225"/>
      <c r="S72" s="36"/>
      <c r="T72" s="37"/>
      <c r="U72" s="37"/>
      <c r="V72" s="37"/>
      <c r="W72" s="38"/>
    </row>
    <row r="73" spans="2:23" s="32" customFormat="1" ht="22.5" customHeight="1" x14ac:dyDescent="0.3">
      <c r="B73" s="220" t="s">
        <v>109</v>
      </c>
      <c r="C73" s="221"/>
      <c r="D73" s="221"/>
      <c r="E73" s="221"/>
      <c r="F73" s="221"/>
      <c r="G73" s="221"/>
      <c r="H73" s="221"/>
      <c r="I73" s="221"/>
      <c r="J73" s="221"/>
      <c r="K73" s="222"/>
      <c r="L73" s="220"/>
      <c r="M73" s="221"/>
      <c r="N73" s="221"/>
      <c r="O73" s="220"/>
      <c r="P73" s="221"/>
      <c r="Q73" s="221"/>
      <c r="R73" s="222"/>
      <c r="S73" s="33"/>
      <c r="T73" s="34"/>
      <c r="U73" s="34"/>
      <c r="V73" s="34"/>
      <c r="W73" s="35"/>
    </row>
    <row r="74" spans="2:23" s="32" customFormat="1" ht="22.5" customHeight="1" x14ac:dyDescent="0.3">
      <c r="B74" s="223" t="s">
        <v>110</v>
      </c>
      <c r="C74" s="224"/>
      <c r="D74" s="224"/>
      <c r="E74" s="224"/>
      <c r="F74" s="224"/>
      <c r="G74" s="224"/>
      <c r="H74" s="224"/>
      <c r="I74" s="224"/>
      <c r="J74" s="224"/>
      <c r="K74" s="225"/>
      <c r="L74" s="223"/>
      <c r="M74" s="224"/>
      <c r="N74" s="224"/>
      <c r="O74" s="223"/>
      <c r="P74" s="224"/>
      <c r="Q74" s="224"/>
      <c r="R74" s="225"/>
      <c r="S74" s="36"/>
      <c r="T74" s="37"/>
      <c r="U74" s="37"/>
      <c r="V74" s="37"/>
      <c r="W74" s="38"/>
    </row>
    <row r="75" spans="2:23" s="32" customFormat="1" ht="22.5" customHeight="1" x14ac:dyDescent="0.3">
      <c r="B75" s="220" t="s">
        <v>111</v>
      </c>
      <c r="C75" s="221"/>
      <c r="D75" s="221"/>
      <c r="E75" s="221"/>
      <c r="F75" s="221"/>
      <c r="G75" s="221"/>
      <c r="H75" s="221"/>
      <c r="I75" s="221"/>
      <c r="J75" s="221"/>
      <c r="K75" s="222"/>
      <c r="L75" s="220"/>
      <c r="M75" s="221"/>
      <c r="N75" s="221"/>
      <c r="O75" s="220"/>
      <c r="P75" s="221"/>
      <c r="Q75" s="221"/>
      <c r="R75" s="222"/>
      <c r="S75" s="33"/>
      <c r="T75" s="34"/>
      <c r="U75" s="34"/>
      <c r="V75" s="34"/>
      <c r="W75" s="35"/>
    </row>
    <row r="76" spans="2:23" s="32" customFormat="1" ht="22.5" customHeight="1" x14ac:dyDescent="0.3">
      <c r="B76" s="223" t="s">
        <v>112</v>
      </c>
      <c r="C76" s="224"/>
      <c r="D76" s="224"/>
      <c r="E76" s="224"/>
      <c r="F76" s="224"/>
      <c r="G76" s="224"/>
      <c r="H76" s="224"/>
      <c r="I76" s="224"/>
      <c r="J76" s="224"/>
      <c r="K76" s="225"/>
      <c r="L76" s="223"/>
      <c r="M76" s="224"/>
      <c r="N76" s="224"/>
      <c r="O76" s="223"/>
      <c r="P76" s="224"/>
      <c r="Q76" s="224"/>
      <c r="R76" s="225"/>
      <c r="S76" s="36"/>
      <c r="T76" s="37"/>
      <c r="U76" s="37"/>
      <c r="V76" s="37"/>
      <c r="W76" s="38"/>
    </row>
    <row r="77" spans="2:23" s="32" customFormat="1" ht="22.5" customHeight="1" x14ac:dyDescent="0.3">
      <c r="B77" s="220" t="s">
        <v>113</v>
      </c>
      <c r="C77" s="221"/>
      <c r="D77" s="221"/>
      <c r="E77" s="221"/>
      <c r="F77" s="221"/>
      <c r="G77" s="221"/>
      <c r="H77" s="221"/>
      <c r="I77" s="221"/>
      <c r="J77" s="221"/>
      <c r="K77" s="222"/>
      <c r="L77" s="220"/>
      <c r="M77" s="221"/>
      <c r="N77" s="221"/>
      <c r="O77" s="220"/>
      <c r="P77" s="221"/>
      <c r="Q77" s="221"/>
      <c r="R77" s="222"/>
      <c r="S77" s="33"/>
      <c r="T77" s="34"/>
      <c r="U77" s="34"/>
      <c r="V77" s="34"/>
      <c r="W77" s="35"/>
    </row>
    <row r="78" spans="2:23" s="32" customFormat="1" ht="22.5" customHeight="1" x14ac:dyDescent="0.3">
      <c r="B78" s="282" t="s">
        <v>114</v>
      </c>
      <c r="C78" s="283"/>
      <c r="D78" s="283"/>
      <c r="E78" s="283"/>
      <c r="F78" s="283"/>
      <c r="G78" s="283"/>
      <c r="H78" s="283"/>
      <c r="I78" s="283"/>
      <c r="J78" s="283"/>
      <c r="K78" s="284"/>
      <c r="L78" s="282"/>
      <c r="M78" s="283"/>
      <c r="N78" s="283"/>
      <c r="O78" s="282"/>
      <c r="P78" s="283"/>
      <c r="Q78" s="283"/>
      <c r="R78" s="284"/>
      <c r="S78" s="41"/>
      <c r="T78" s="42"/>
      <c r="U78" s="42"/>
      <c r="V78" s="42"/>
      <c r="W78" s="43"/>
    </row>
  </sheetData>
  <dataConsolidate/>
  <mergeCells count="311">
    <mergeCell ref="X19:X40"/>
    <mergeCell ref="B20:F22"/>
    <mergeCell ref="B13:F13"/>
    <mergeCell ref="B14:F14"/>
    <mergeCell ref="B23:F23"/>
    <mergeCell ref="B24:F24"/>
    <mergeCell ref="N9:O9"/>
    <mergeCell ref="P9:Q9"/>
    <mergeCell ref="R9:S9"/>
    <mergeCell ref="T9:U9"/>
    <mergeCell ref="V9:W9"/>
    <mergeCell ref="J9:K9"/>
    <mergeCell ref="L9:M9"/>
    <mergeCell ref="V13:W13"/>
    <mergeCell ref="G14:I14"/>
    <mergeCell ref="J14:K14"/>
    <mergeCell ref="L14:M14"/>
    <mergeCell ref="B10:H10"/>
    <mergeCell ref="J10:K10"/>
    <mergeCell ref="L10:M10"/>
    <mergeCell ref="N10:O10"/>
    <mergeCell ref="P10:Q10"/>
    <mergeCell ref="R10:S10"/>
    <mergeCell ref="P15:Q15"/>
    <mergeCell ref="B47:F47"/>
    <mergeCell ref="B48:F48"/>
    <mergeCell ref="G47:K47"/>
    <mergeCell ref="G48:K48"/>
    <mergeCell ref="L47:W48"/>
    <mergeCell ref="G13:I13"/>
    <mergeCell ref="J13:K13"/>
    <mergeCell ref="L13:M13"/>
    <mergeCell ref="N13:O13"/>
    <mergeCell ref="P13:Q13"/>
    <mergeCell ref="R13:S13"/>
    <mergeCell ref="T13:U13"/>
    <mergeCell ref="B16:C17"/>
    <mergeCell ref="D16:F17"/>
    <mergeCell ref="G16:I16"/>
    <mergeCell ref="J16:K16"/>
    <mergeCell ref="L16:M16"/>
    <mergeCell ref="N16:O16"/>
    <mergeCell ref="P16:Q16"/>
    <mergeCell ref="B15:F15"/>
    <mergeCell ref="G15:I15"/>
    <mergeCell ref="J15:K15"/>
    <mergeCell ref="L15:M15"/>
    <mergeCell ref="N15:O15"/>
    <mergeCell ref="B2:W2"/>
    <mergeCell ref="T7:U7"/>
    <mergeCell ref="V7:W7"/>
    <mergeCell ref="P7:Q7"/>
    <mergeCell ref="J11:K12"/>
    <mergeCell ref="L11:M12"/>
    <mergeCell ref="N11:O12"/>
    <mergeCell ref="P11:Q12"/>
    <mergeCell ref="R11:S12"/>
    <mergeCell ref="T11:U12"/>
    <mergeCell ref="V11:W12"/>
    <mergeCell ref="I11:I12"/>
    <mergeCell ref="B12:H12"/>
    <mergeCell ref="B11:H11"/>
    <mergeCell ref="R7:S7"/>
    <mergeCell ref="V8:W8"/>
    <mergeCell ref="T10:U10"/>
    <mergeCell ref="P6:W6"/>
    <mergeCell ref="L4:O4"/>
    <mergeCell ref="L5:O5"/>
    <mergeCell ref="T8:U8"/>
    <mergeCell ref="V3:W3"/>
    <mergeCell ref="P3:Q3"/>
    <mergeCell ref="R3:T3"/>
    <mergeCell ref="R19:S19"/>
    <mergeCell ref="T19:U19"/>
    <mergeCell ref="P20:Q20"/>
    <mergeCell ref="G17:I17"/>
    <mergeCell ref="J17:K17"/>
    <mergeCell ref="L17:M17"/>
    <mergeCell ref="N17:O17"/>
    <mergeCell ref="P17:Q17"/>
    <mergeCell ref="B18:C19"/>
    <mergeCell ref="D18:F19"/>
    <mergeCell ref="G18:I18"/>
    <mergeCell ref="J18:K18"/>
    <mergeCell ref="L18:M18"/>
    <mergeCell ref="N18:O18"/>
    <mergeCell ref="P18:Q18"/>
    <mergeCell ref="B77:K77"/>
    <mergeCell ref="B78:K78"/>
    <mergeCell ref="L78:N78"/>
    <mergeCell ref="L77:N77"/>
    <mergeCell ref="O77:R77"/>
    <mergeCell ref="O78:R78"/>
    <mergeCell ref="L68:N68"/>
    <mergeCell ref="B76:K76"/>
    <mergeCell ref="L74:N74"/>
    <mergeCell ref="L76:N76"/>
    <mergeCell ref="L75:N75"/>
    <mergeCell ref="O75:R75"/>
    <mergeCell ref="O76:R76"/>
    <mergeCell ref="L72:N72"/>
    <mergeCell ref="L73:N73"/>
    <mergeCell ref="O72:R72"/>
    <mergeCell ref="O73:R73"/>
    <mergeCell ref="O74:R74"/>
    <mergeCell ref="B75:K75"/>
    <mergeCell ref="B74:K74"/>
    <mergeCell ref="B68:K68"/>
    <mergeCell ref="L70:N70"/>
    <mergeCell ref="B70:K70"/>
    <mergeCell ref="B71:K71"/>
    <mergeCell ref="L61:N61"/>
    <mergeCell ref="L62:N62"/>
    <mergeCell ref="B54:K54"/>
    <mergeCell ref="B64:K64"/>
    <mergeCell ref="B60:K60"/>
    <mergeCell ref="B61:K61"/>
    <mergeCell ref="L52:N52"/>
    <mergeCell ref="L54:N54"/>
    <mergeCell ref="L56:N56"/>
    <mergeCell ref="L58:N58"/>
    <mergeCell ref="L53:N53"/>
    <mergeCell ref="L55:N55"/>
    <mergeCell ref="L57:N57"/>
    <mergeCell ref="L59:N59"/>
    <mergeCell ref="B55:K55"/>
    <mergeCell ref="B56:K56"/>
    <mergeCell ref="B57:K57"/>
    <mergeCell ref="B58:K58"/>
    <mergeCell ref="B53:K53"/>
    <mergeCell ref="B52:K52"/>
    <mergeCell ref="B59:K59"/>
    <mergeCell ref="L60:N60"/>
    <mergeCell ref="B62:K62"/>
    <mergeCell ref="L63:N63"/>
    <mergeCell ref="O49:R49"/>
    <mergeCell ref="O52:R52"/>
    <mergeCell ref="O53:R53"/>
    <mergeCell ref="O54:R54"/>
    <mergeCell ref="O55:R55"/>
    <mergeCell ref="S49:W49"/>
    <mergeCell ref="R23:S23"/>
    <mergeCell ref="L26:M26"/>
    <mergeCell ref="E29:I32"/>
    <mergeCell ref="B50:K51"/>
    <mergeCell ref="L50:N51"/>
    <mergeCell ref="O50:R51"/>
    <mergeCell ref="L49:N49"/>
    <mergeCell ref="B49:K49"/>
    <mergeCell ref="N28:O28"/>
    <mergeCell ref="T37:W40"/>
    <mergeCell ref="R29:S32"/>
    <mergeCell ref="T29:U32"/>
    <mergeCell ref="V29:W32"/>
    <mergeCell ref="V33:W36"/>
    <mergeCell ref="J33:K36"/>
    <mergeCell ref="L33:M36"/>
    <mergeCell ref="N33:O36"/>
    <mergeCell ref="P33:Q36"/>
    <mergeCell ref="B72:K72"/>
    <mergeCell ref="B73:K73"/>
    <mergeCell ref="L64:N64"/>
    <mergeCell ref="L65:N65"/>
    <mergeCell ref="L66:N66"/>
    <mergeCell ref="O65:R65"/>
    <mergeCell ref="O66:R66"/>
    <mergeCell ref="L71:N71"/>
    <mergeCell ref="L69:N69"/>
    <mergeCell ref="B65:K65"/>
    <mergeCell ref="B66:K66"/>
    <mergeCell ref="L67:N67"/>
    <mergeCell ref="B69:K69"/>
    <mergeCell ref="B67:K67"/>
    <mergeCell ref="B63:K63"/>
    <mergeCell ref="O70:R70"/>
    <mergeCell ref="O71:R71"/>
    <mergeCell ref="O69:R69"/>
    <mergeCell ref="O67:R67"/>
    <mergeCell ref="O68:R68"/>
    <mergeCell ref="B3:D3"/>
    <mergeCell ref="E3:I3"/>
    <mergeCell ref="B4:D4"/>
    <mergeCell ref="E4:I4"/>
    <mergeCell ref="B5:D5"/>
    <mergeCell ref="E5:I5"/>
    <mergeCell ref="B6:D6"/>
    <mergeCell ref="E6:I6"/>
    <mergeCell ref="L6:O6"/>
    <mergeCell ref="J4:K4"/>
    <mergeCell ref="J5:K5"/>
    <mergeCell ref="J3:K3"/>
    <mergeCell ref="J6:K6"/>
    <mergeCell ref="L3:O3"/>
    <mergeCell ref="H8:I8"/>
    <mergeCell ref="H7:I7"/>
    <mergeCell ref="B7:D8"/>
    <mergeCell ref="B26:C28"/>
    <mergeCell ref="E7:G8"/>
    <mergeCell ref="B25:W25"/>
    <mergeCell ref="G21:I21"/>
    <mergeCell ref="J21:K21"/>
    <mergeCell ref="L21:M21"/>
    <mergeCell ref="N21:O21"/>
    <mergeCell ref="P21:Q21"/>
    <mergeCell ref="J8:K8"/>
    <mergeCell ref="L8:M8"/>
    <mergeCell ref="N8:O8"/>
    <mergeCell ref="P8:Q8"/>
    <mergeCell ref="P22:Q22"/>
    <mergeCell ref="R22:S22"/>
    <mergeCell ref="T22:U22"/>
    <mergeCell ref="V22:W22"/>
    <mergeCell ref="P23:Q23"/>
    <mergeCell ref="J22:K22"/>
    <mergeCell ref="R18:S18"/>
    <mergeCell ref="T18:U18"/>
    <mergeCell ref="G19:I19"/>
    <mergeCell ref="J19:K19"/>
    <mergeCell ref="L19:M19"/>
    <mergeCell ref="N19:O19"/>
    <mergeCell ref="P19:Q19"/>
    <mergeCell ref="G20:I20"/>
    <mergeCell ref="J20:K20"/>
    <mergeCell ref="L20:M20"/>
    <mergeCell ref="N20:O20"/>
    <mergeCell ref="R20:S20"/>
    <mergeCell ref="T20:U20"/>
    <mergeCell ref="V20:W20"/>
    <mergeCell ref="T23:U23"/>
    <mergeCell ref="V23:W23"/>
    <mergeCell ref="R21:S21"/>
    <mergeCell ref="T21:U21"/>
    <mergeCell ref="V21:W21"/>
    <mergeCell ref="G22:I22"/>
    <mergeCell ref="G23:I23"/>
    <mergeCell ref="J23:K23"/>
    <mergeCell ref="L23:M23"/>
    <mergeCell ref="N23:O23"/>
    <mergeCell ref="N22:O22"/>
    <mergeCell ref="T24:U24"/>
    <mergeCell ref="J7:K7"/>
    <mergeCell ref="T16:U16"/>
    <mergeCell ref="V16:W16"/>
    <mergeCell ref="R14:S14"/>
    <mergeCell ref="T14:U14"/>
    <mergeCell ref="V14:W14"/>
    <mergeCell ref="V19:W19"/>
    <mergeCell ref="R15:S15"/>
    <mergeCell ref="T15:U15"/>
    <mergeCell ref="V10:W10"/>
    <mergeCell ref="R8:S8"/>
    <mergeCell ref="V15:W15"/>
    <mergeCell ref="R16:S16"/>
    <mergeCell ref="N14:O14"/>
    <mergeCell ref="P14:Q14"/>
    <mergeCell ref="L22:M22"/>
    <mergeCell ref="R17:S17"/>
    <mergeCell ref="T17:U17"/>
    <mergeCell ref="V17:W17"/>
    <mergeCell ref="V18:W18"/>
    <mergeCell ref="V24:W24"/>
    <mergeCell ref="L7:M7"/>
    <mergeCell ref="N7:O7"/>
    <mergeCell ref="P24:Q24"/>
    <mergeCell ref="R24:S24"/>
    <mergeCell ref="R28:S28"/>
    <mergeCell ref="G27:I27"/>
    <mergeCell ref="J27:K27"/>
    <mergeCell ref="L27:M27"/>
    <mergeCell ref="N27:O27"/>
    <mergeCell ref="P27:Q27"/>
    <mergeCell ref="R27:S27"/>
    <mergeCell ref="L28:M28"/>
    <mergeCell ref="N26:O26"/>
    <mergeCell ref="G24:I24"/>
    <mergeCell ref="J24:K24"/>
    <mergeCell ref="L24:M24"/>
    <mergeCell ref="N24:O24"/>
    <mergeCell ref="P26:Q26"/>
    <mergeCell ref="J26:K26"/>
    <mergeCell ref="G26:I26"/>
    <mergeCell ref="P28:Q28"/>
    <mergeCell ref="T33:U36"/>
    <mergeCell ref="J29:K32"/>
    <mergeCell ref="L29:M32"/>
    <mergeCell ref="N29:O32"/>
    <mergeCell ref="P29:Q32"/>
    <mergeCell ref="T28:U28"/>
    <mergeCell ref="V28:W28"/>
    <mergeCell ref="R26:S26"/>
    <mergeCell ref="D28:F28"/>
    <mergeCell ref="G28:I28"/>
    <mergeCell ref="J28:K28"/>
    <mergeCell ref="T26:U26"/>
    <mergeCell ref="V26:W26"/>
    <mergeCell ref="D26:F27"/>
    <mergeCell ref="T27:U27"/>
    <mergeCell ref="V27:W27"/>
    <mergeCell ref="R37:S40"/>
    <mergeCell ref="E33:I36"/>
    <mergeCell ref="E37:I40"/>
    <mergeCell ref="J37:Q40"/>
    <mergeCell ref="B29:C31"/>
    <mergeCell ref="B32:C34"/>
    <mergeCell ref="B35:C37"/>
    <mergeCell ref="B38:C40"/>
    <mergeCell ref="D29:D31"/>
    <mergeCell ref="D32:D34"/>
    <mergeCell ref="D35:D37"/>
    <mergeCell ref="D38:D40"/>
    <mergeCell ref="R33:S36"/>
  </mergeCells>
  <phoneticPr fontId="19" type="noConversion"/>
  <conditionalFormatting sqref="B50:R51">
    <cfRule type="expression" dxfId="10" priority="1">
      <formula>B50&lt;&gt;"(Please fill in)"</formula>
    </cfRule>
  </conditionalFormatting>
  <conditionalFormatting sqref="E7:G8">
    <cfRule type="expression" dxfId="9" priority="5">
      <formula>AND(ISBLANK(E7), SUM(--($J$13:$W$14&lt;&gt;""),--($J$23:$W$24&lt;&gt;""))&lt;&gt;0)</formula>
    </cfRule>
    <cfRule type="expression" dxfId="8" priority="21">
      <formula>E7&lt;&gt;"(Use 15min increments e.g. 0:45)"</formula>
    </cfRule>
  </conditionalFormatting>
  <conditionalFormatting sqref="H8:I8">
    <cfRule type="expression" dxfId="7" priority="20">
      <formula>H8&lt;&gt;"Admin Use Only"</formula>
    </cfRule>
  </conditionalFormatting>
  <conditionalFormatting sqref="J23:V23">
    <cfRule type="expression" dxfId="6" priority="8">
      <formula>AND(NOT(ISBLANK(J23)), J23&lt;IF(AND(MAX(J13:J22) = 0, J$11 = "Yes"),"1",MAX(J13:J22)))</formula>
    </cfRule>
  </conditionalFormatting>
  <conditionalFormatting sqref="J24:V24">
    <cfRule type="expression" dxfId="5" priority="29">
      <formula>OR(ISERROR(TIMEVALUE(TEXT(J26, "hh:mm:ss"))&lt;&gt;J26), AND(ISBLANK(J26), NOT(ISBLANK(I$28)), SUM(--(J$13:J$22&lt;&gt;""))&lt;&gt;0))</formula>
    </cfRule>
  </conditionalFormatting>
  <conditionalFormatting sqref="J26:V26">
    <cfRule type="expression" dxfId="4" priority="40">
      <formula>OR(ISERROR(TIMEVALUE(TEXT(J26, "hh:mm:ss"))&lt;&gt;J26),  AND(OR($G26 = "Finish Work:", $G26 = "Time you got to work:", $G26 = "Time you got home:", J26 &lt;&gt; ""), AND(J26&lt;J24, ROW(J26) &lt;&gt; 19)),  AND(ISBLANK(J26), NOT(ISBLANK(J27)), AND(ROW(J26) &lt;&gt; 30, ROW(J26) &lt;&gt; 28, NOT(AND(ROW(J26) = 20, J$11="Yes")))))</formula>
    </cfRule>
  </conditionalFormatting>
  <conditionalFormatting sqref="J7:W7">
    <cfRule type="cellIs" dxfId="3" priority="27" operator="equal">
      <formula>"DDD"</formula>
    </cfRule>
  </conditionalFormatting>
  <conditionalFormatting sqref="J8:W8">
    <cfRule type="cellIs" dxfId="2" priority="28" operator="equal">
      <formula>"DD/MM/YY"</formula>
    </cfRule>
  </conditionalFormatting>
  <conditionalFormatting sqref="J9:W9">
    <cfRule type="expression" dxfId="1" priority="7">
      <formula>AND(SUM(--($J$13:$W$28&lt;&gt;""))&lt;&gt;0, ISBLANK(J9))</formula>
    </cfRule>
  </conditionalFormatting>
  <conditionalFormatting sqref="J10:W10">
    <cfRule type="containsText" dxfId="0" priority="6" operator="containsText" text="No">
      <formula>NOT(ISERROR(SEARCH("No",J10)))</formula>
    </cfRule>
  </conditionalFormatting>
  <dataValidations xWindow="1042" yWindow="801" count="7">
    <dataValidation type="custom" operator="greaterThanOrEqual" allowBlank="1" showErrorMessage="1" errorTitle="Invalid Time" error="Please enter a valid time in hh:mm format rounded to the nearest 15 minutes. E.g., 4:15pm becomes 16:15." sqref="J13:W24 J26:W27" xr:uid="{EAC486FC-E5B9-44D5-926F-F8009E730C15}">
      <formula1>AND(OR(MINUTE(J13)=15,MINUTE(J13)=30,MINUTE(J13)=45,MINUTE(J13)=0),J13&lt;TIME(23,59,59))</formula1>
    </dataValidation>
    <dataValidation allowBlank="1" showInputMessage="1" showErrorMessage="1" promptTitle="10 Hour Break" prompt="This cell will be filled in automatically based on work hours entered." sqref="N10:W10" xr:uid="{95172437-F325-4311-8EE1-9F08157682A1}"/>
    <dataValidation type="list" allowBlank="1" showInputMessage="1" showErrorMessage="1" prompt="Please select an option from the drop-down list." sqref="J11 L11 N11 P11 R11 T11 V11" xr:uid="{4F541F69-9706-44DE-A14F-011820D97F54}">
      <formula1>INDIRECT("YesNo[YesNo]")</formula1>
    </dataValidation>
    <dataValidation type="list" allowBlank="1" showInputMessage="1" showErrorMessage="1" promptTitle="10 Hour Break" prompt="Please select an option from the drop-down list." sqref="J10:K10" xr:uid="{F05AC3F6-AA8C-4B37-896E-D9EB2A80F602}">
      <formula1>INDIRECT("YesNo[YesNo]")</formula1>
    </dataValidation>
    <dataValidation type="list" operator="greaterThanOrEqual" allowBlank="1" showInputMessage="1" showErrorMessage="1" errorTitle="Invalid Leave Type" error="Please select a leave type from the drop-down list." promptTitle="Leave Type" prompt="Please select a leave type from the drop-down list._x000a__x000a_Submit leave applications using your normal home agency leave processes." sqref="J28:W28" xr:uid="{480E1AE4-9690-4B84-AF15-4A3E72F52025}">
      <formula1>INDIRECT("Leave[Leave Type]")</formula1>
    </dataValidation>
    <dataValidation type="time" allowBlank="1" showInputMessage="1" showErrorMessage="1" errorTitle="Invalid Time" error="Please enter valid time in hh:mm format." promptTitle="Ordinary Work Hours" prompt="Ordinary work hours can be different for full-time, part-time, and casual employees. Part-time employees must record &quot;0&quot; ordinary work hours on the days they are normally off duty." sqref="J9:W9" xr:uid="{68ED6B9E-F433-49EA-B79F-6806895F306D}">
      <formula1>0</formula1>
      <formula2>0.999305555555556</formula2>
    </dataValidation>
    <dataValidation allowBlank="1" showInputMessage="1" showErrorMessage="1" errorTitle="Restrict Data Entry" error="This cell will be filled in automaticalls based on work hours entered." promptTitle="10 Hour Break" prompt="This cell will be filled in automatically based on work hours entered." sqref="L10:M10" xr:uid="{E421FCA1-A8B0-4F31-82E3-03C42E5EC9A7}"/>
  </dataValidations>
  <printOptions horizontalCentered="1" verticalCentered="1"/>
  <pageMargins left="0.19685039370078741" right="0.19685039370078741" top="0.19685039370078741" bottom="0.19685039370078741" header="0.31496062992125984" footer="0.31496062992125984"/>
  <pageSetup paperSize="9" scale="68"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Amended Timesheet">
              <controlPr defaultSize="0" autoFill="0" autoLine="0" autoPict="0" altText="Please tick this box if this is an amended timesheet.">
                <anchor moveWithCells="1">
                  <from>
                    <xdr:col>20</xdr:col>
                    <xdr:colOff>251460</xdr:colOff>
                    <xdr:row>0</xdr:row>
                    <xdr:rowOff>746760</xdr:rowOff>
                  </from>
                  <to>
                    <xdr:col>23</xdr:col>
                    <xdr:colOff>45720</xdr:colOff>
                    <xdr:row>2</xdr:row>
                    <xdr:rowOff>236220</xdr:rowOff>
                  </to>
                </anchor>
              </controlPr>
            </control>
          </mc:Choice>
        </mc:AlternateContent>
        <mc:AlternateContent xmlns:mc="http://schemas.openxmlformats.org/markup-compatibility/2006">
          <mc:Choice Requires="x14">
            <control shapeId="1026" r:id="rId5" name="Process OT as Toil">
              <controlPr defaultSize="0" autoFill="0" autoLine="0" autoPict="0">
                <anchor moveWithCells="1">
                  <from>
                    <xdr:col>20</xdr:col>
                    <xdr:colOff>251460</xdr:colOff>
                    <xdr:row>2</xdr:row>
                    <xdr:rowOff>137160</xdr:rowOff>
                  </from>
                  <to>
                    <xdr:col>23</xdr:col>
                    <xdr:colOff>342900</xdr:colOff>
                    <xdr:row>3</xdr:row>
                    <xdr:rowOff>7620</xdr:rowOff>
                  </to>
                </anchor>
              </controlPr>
            </control>
          </mc:Choice>
        </mc:AlternateContent>
        <mc:AlternateContent xmlns:mc="http://schemas.openxmlformats.org/markup-compatibility/2006">
          <mc:Choice Requires="x14">
            <control shapeId="1029" r:id="rId6" name="Option Button 5">
              <controlPr defaultSize="0" autoFill="0" autoLine="0" autoPict="0">
                <anchor moveWithCells="1">
                  <from>
                    <xdr:col>17</xdr:col>
                    <xdr:colOff>213360</xdr:colOff>
                    <xdr:row>0</xdr:row>
                    <xdr:rowOff>746760</xdr:rowOff>
                  </from>
                  <to>
                    <xdr:col>20</xdr:col>
                    <xdr:colOff>106680</xdr:colOff>
                    <xdr:row>2</xdr:row>
                    <xdr:rowOff>228600</xdr:rowOff>
                  </to>
                </anchor>
              </controlPr>
            </control>
          </mc:Choice>
        </mc:AlternateContent>
        <mc:AlternateContent xmlns:mc="http://schemas.openxmlformats.org/markup-compatibility/2006">
          <mc:Choice Requires="x14">
            <control shapeId="1030" r:id="rId7" name="Option Button 6">
              <controlPr defaultSize="0" autoFill="0" autoLine="0" autoPict="0">
                <anchor moveWithCells="1">
                  <from>
                    <xdr:col>17</xdr:col>
                    <xdr:colOff>220980</xdr:colOff>
                    <xdr:row>2</xdr:row>
                    <xdr:rowOff>144780</xdr:rowOff>
                  </from>
                  <to>
                    <xdr:col>19</xdr:col>
                    <xdr:colOff>480060</xdr:colOff>
                    <xdr:row>3</xdr:row>
                    <xdr:rowOff>45720</xdr:rowOff>
                  </to>
                </anchor>
              </controlPr>
            </control>
          </mc:Choice>
        </mc:AlternateContent>
        <mc:AlternateContent xmlns:mc="http://schemas.openxmlformats.org/markup-compatibility/2006">
          <mc:Choice Requires="x14">
            <control shapeId="1042" r:id="rId8" name="Option Button 18">
              <controlPr defaultSize="0" autoFill="0" autoLine="0" autoPict="0">
                <anchor moveWithCells="1">
                  <from>
                    <xdr:col>11</xdr:col>
                    <xdr:colOff>381000</xdr:colOff>
                    <xdr:row>5</xdr:row>
                    <xdr:rowOff>38100</xdr:rowOff>
                  </from>
                  <to>
                    <xdr:col>13</xdr:col>
                    <xdr:colOff>419100</xdr:colOff>
                    <xdr:row>5</xdr:row>
                    <xdr:rowOff>198120</xdr:rowOff>
                  </to>
                </anchor>
              </controlPr>
            </control>
          </mc:Choice>
        </mc:AlternateContent>
        <mc:AlternateContent xmlns:mc="http://schemas.openxmlformats.org/markup-compatibility/2006">
          <mc:Choice Requires="x14">
            <control shapeId="1043" r:id="rId9" name="Option Button 19">
              <controlPr defaultSize="0" autoFill="0" autoLine="0" autoPict="0">
                <anchor moveWithCells="1">
                  <from>
                    <xdr:col>13</xdr:col>
                    <xdr:colOff>198120</xdr:colOff>
                    <xdr:row>5</xdr:row>
                    <xdr:rowOff>38100</xdr:rowOff>
                  </from>
                  <to>
                    <xdr:col>15</xdr:col>
                    <xdr:colOff>38100</xdr:colOff>
                    <xdr:row>5</xdr:row>
                    <xdr:rowOff>190500</xdr:rowOff>
                  </to>
                </anchor>
              </controlPr>
            </control>
          </mc:Choice>
        </mc:AlternateContent>
        <mc:AlternateContent xmlns:mc="http://schemas.openxmlformats.org/markup-compatibility/2006">
          <mc:Choice Requires="x14">
            <control shapeId="1044" r:id="rId10" name="Option Button 20">
              <controlPr defaultSize="0" autoFill="0" autoLine="0" autoPict="0">
                <anchor moveWithCells="1">
                  <from>
                    <xdr:col>11</xdr:col>
                    <xdr:colOff>381000</xdr:colOff>
                    <xdr:row>5</xdr:row>
                    <xdr:rowOff>182880</xdr:rowOff>
                  </from>
                  <to>
                    <xdr:col>13</xdr:col>
                    <xdr:colOff>114300</xdr:colOff>
                    <xdr:row>5</xdr:row>
                    <xdr:rowOff>335280</xdr:rowOff>
                  </to>
                </anchor>
              </controlPr>
            </control>
          </mc:Choice>
        </mc:AlternateContent>
        <mc:AlternateContent xmlns:mc="http://schemas.openxmlformats.org/markup-compatibility/2006">
          <mc:Choice Requires="x14">
            <control shapeId="1045" r:id="rId11" name="Option Button 21">
              <controlPr defaultSize="0" autoFill="0" autoLine="0" autoPict="0">
                <anchor moveWithCells="1">
                  <from>
                    <xdr:col>13</xdr:col>
                    <xdr:colOff>198120</xdr:colOff>
                    <xdr:row>5</xdr:row>
                    <xdr:rowOff>182880</xdr:rowOff>
                  </from>
                  <to>
                    <xdr:col>15</xdr:col>
                    <xdr:colOff>144780</xdr:colOff>
                    <xdr:row>5</xdr:row>
                    <xdr:rowOff>335280</xdr:rowOff>
                  </to>
                </anchor>
              </controlPr>
            </control>
          </mc:Choice>
        </mc:AlternateContent>
        <mc:AlternateContent xmlns:mc="http://schemas.openxmlformats.org/markup-compatibility/2006">
          <mc:Choice Requires="x14">
            <control shapeId="1067" r:id="rId12" name="Group Box 43">
              <controlPr defaultSize="0" autoFill="0" autoPict="0">
                <anchor moveWithCells="1">
                  <from>
                    <xdr:col>11</xdr:col>
                    <xdr:colOff>0</xdr:colOff>
                    <xdr:row>5</xdr:row>
                    <xdr:rowOff>0</xdr:rowOff>
                  </from>
                  <to>
                    <xdr:col>15</xdr:col>
                    <xdr:colOff>0</xdr:colOff>
                    <xdr:row>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42" yWindow="801" count="5">
        <x14:dataValidation type="list" allowBlank="1" showInputMessage="1" showErrorMessage="1" xr:uid="{36C41987-F84E-4012-B4D2-A8595638E9BF}">
          <x14:formula1>
            <xm:f>Admin!$F$18:$F$44</xm:f>
          </x14:formula1>
          <xm:sqref>B50:K51 L3:O3</xm:sqref>
        </x14:dataValidation>
        <x14:dataValidation type="list" allowBlank="1" showInputMessage="1" showErrorMessage="1" xr:uid="{4D4AA464-2A75-4518-8C55-9AC6B1AB504A}">
          <x14:formula1>
            <xm:f>Admin!$B$37:$B$62</xm:f>
          </x14:formula1>
          <xm:sqref>L50:N51</xm:sqref>
        </x14:dataValidation>
        <x14:dataValidation type="list" allowBlank="1" showInputMessage="1" showErrorMessage="1" xr:uid="{36B0A916-C2D9-4987-B1ED-7EB1250AD170}">
          <x14:formula1>
            <xm:f>Admin!$F$49:$F$60</xm:f>
          </x14:formula1>
          <xm:sqref>O50:R51</xm:sqref>
        </x14:dataValidation>
        <x14:dataValidation type="list" allowBlank="1" showInputMessage="1" showErrorMessage="1" xr:uid="{C4980DC9-351F-46EC-8CBA-057D7A0C67A9}">
          <x14:formula1>
            <xm:f>Admin!$D$9:$D$14</xm:f>
          </x14:formula1>
          <xm:sqref>E3:I3</xm:sqref>
        </x14:dataValidation>
        <x14:dataValidation type="list" allowBlank="1" showInputMessage="1" showErrorMessage="1" xr:uid="{92EF345B-639D-4264-A414-067C977A704E}">
          <x14:formula1>
            <xm:f>Admin!$A$36:$A$160</xm:f>
          </x14:formula1>
          <xm:sqref>L5:O5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AF8C0-10BD-44FE-8FFB-D0BF0C4DE89C}">
  <sheetPr>
    <pageSetUpPr fitToPage="1"/>
  </sheetPr>
  <dimension ref="B1:F45"/>
  <sheetViews>
    <sheetView workbookViewId="0">
      <selection activeCell="C23" sqref="C23"/>
    </sheetView>
  </sheetViews>
  <sheetFormatPr defaultRowHeight="14.4" x14ac:dyDescent="0.3"/>
  <cols>
    <col min="1" max="1" width="3.6640625" customWidth="1"/>
    <col min="2" max="2" width="38.44140625" customWidth="1"/>
    <col min="3" max="3" width="115.5546875" customWidth="1"/>
  </cols>
  <sheetData>
    <row r="1" spans="2:3" ht="15" thickBot="1" x14ac:dyDescent="0.35">
      <c r="B1" s="365"/>
      <c r="C1" s="365"/>
    </row>
    <row r="2" spans="2:3" ht="18.600000000000001" thickBot="1" x14ac:dyDescent="0.35">
      <c r="B2" s="366" t="s">
        <v>115</v>
      </c>
      <c r="C2" s="367"/>
    </row>
    <row r="3" spans="2:3" ht="15" thickBot="1" x14ac:dyDescent="0.35">
      <c r="B3" s="56"/>
      <c r="C3" s="55"/>
    </row>
    <row r="4" spans="2:3" ht="15" thickBot="1" x14ac:dyDescent="0.35">
      <c r="B4" s="368" t="s">
        <v>116</v>
      </c>
      <c r="C4" s="88" t="s">
        <v>117</v>
      </c>
    </row>
    <row r="5" spans="2:3" x14ac:dyDescent="0.3">
      <c r="B5" s="369"/>
      <c r="C5" s="88" t="s">
        <v>118</v>
      </c>
    </row>
    <row r="6" spans="2:3" x14ac:dyDescent="0.3">
      <c r="B6" s="369"/>
      <c r="C6" s="89" t="s">
        <v>119</v>
      </c>
    </row>
    <row r="7" spans="2:3" x14ac:dyDescent="0.3">
      <c r="B7" s="369"/>
      <c r="C7" s="89" t="s">
        <v>120</v>
      </c>
    </row>
    <row r="8" spans="2:3" x14ac:dyDescent="0.3">
      <c r="B8" s="369"/>
      <c r="C8" s="89" t="s">
        <v>121</v>
      </c>
    </row>
    <row r="9" spans="2:3" x14ac:dyDescent="0.3">
      <c r="B9" s="370"/>
      <c r="C9" s="96" t="s">
        <v>122</v>
      </c>
    </row>
    <row r="10" spans="2:3" x14ac:dyDescent="0.3">
      <c r="B10" s="72" t="s">
        <v>123</v>
      </c>
      <c r="C10" s="71" t="s">
        <v>124</v>
      </c>
    </row>
    <row r="11" spans="2:3" ht="41.4" x14ac:dyDescent="0.3">
      <c r="B11" s="73"/>
      <c r="C11" s="71" t="s">
        <v>125</v>
      </c>
    </row>
    <row r="12" spans="2:3" x14ac:dyDescent="0.3">
      <c r="B12" s="74" t="s">
        <v>1</v>
      </c>
      <c r="C12" s="71" t="s">
        <v>126</v>
      </c>
    </row>
    <row r="13" spans="2:3" x14ac:dyDescent="0.3">
      <c r="B13" s="74" t="s">
        <v>127</v>
      </c>
      <c r="C13" s="71" t="s">
        <v>128</v>
      </c>
    </row>
    <row r="14" spans="2:3" x14ac:dyDescent="0.3">
      <c r="B14" s="74" t="s">
        <v>12</v>
      </c>
      <c r="C14" s="71" t="s">
        <v>129</v>
      </c>
    </row>
    <row r="15" spans="2:3" x14ac:dyDescent="0.3">
      <c r="B15" s="74" t="s">
        <v>130</v>
      </c>
      <c r="C15" s="71" t="s">
        <v>131</v>
      </c>
    </row>
    <row r="16" spans="2:3" ht="27.6" x14ac:dyDescent="0.3">
      <c r="B16" s="74" t="s">
        <v>132</v>
      </c>
      <c r="C16" s="71" t="s">
        <v>133</v>
      </c>
    </row>
    <row r="17" spans="2:3" x14ac:dyDescent="0.3">
      <c r="B17" s="74" t="s">
        <v>0</v>
      </c>
      <c r="C17" s="71" t="s">
        <v>126</v>
      </c>
    </row>
    <row r="18" spans="2:3" x14ac:dyDescent="0.3">
      <c r="B18" s="75" t="s">
        <v>134</v>
      </c>
      <c r="C18" s="76" t="s">
        <v>135</v>
      </c>
    </row>
    <row r="19" spans="2:3" x14ac:dyDescent="0.3">
      <c r="B19" s="74" t="s">
        <v>9</v>
      </c>
      <c r="C19" s="71" t="s">
        <v>136</v>
      </c>
    </row>
    <row r="20" spans="2:3" ht="41.4" x14ac:dyDescent="0.3">
      <c r="B20" s="77" t="s">
        <v>137</v>
      </c>
      <c r="C20" s="71" t="s">
        <v>138</v>
      </c>
    </row>
    <row r="21" spans="2:3" x14ac:dyDescent="0.3">
      <c r="B21" s="74" t="s">
        <v>139</v>
      </c>
      <c r="C21" s="71" t="s">
        <v>140</v>
      </c>
    </row>
    <row r="22" spans="2:3" x14ac:dyDescent="0.3">
      <c r="B22" s="74" t="s">
        <v>141</v>
      </c>
      <c r="C22" s="71" t="s">
        <v>142</v>
      </c>
    </row>
    <row r="23" spans="2:3" x14ac:dyDescent="0.3">
      <c r="B23" s="359" t="s">
        <v>143</v>
      </c>
      <c r="C23" s="71" t="s">
        <v>144</v>
      </c>
    </row>
    <row r="24" spans="2:3" x14ac:dyDescent="0.3">
      <c r="B24" s="360"/>
      <c r="C24" s="71" t="s">
        <v>145</v>
      </c>
    </row>
    <row r="25" spans="2:3" ht="27.6" x14ac:dyDescent="0.3">
      <c r="B25" s="360"/>
      <c r="C25" s="71" t="s">
        <v>146</v>
      </c>
    </row>
    <row r="26" spans="2:3" x14ac:dyDescent="0.3">
      <c r="B26" s="361"/>
      <c r="C26" s="71" t="s">
        <v>147</v>
      </c>
    </row>
    <row r="27" spans="2:3" ht="27.6" x14ac:dyDescent="0.3">
      <c r="B27" s="74" t="s">
        <v>148</v>
      </c>
      <c r="C27" s="71" t="s">
        <v>149</v>
      </c>
    </row>
    <row r="28" spans="2:3" x14ac:dyDescent="0.3">
      <c r="B28" s="72" t="s">
        <v>5</v>
      </c>
      <c r="C28" s="71" t="s">
        <v>150</v>
      </c>
    </row>
    <row r="29" spans="2:3" x14ac:dyDescent="0.3">
      <c r="B29" s="74" t="s">
        <v>151</v>
      </c>
      <c r="C29" s="71" t="s">
        <v>152</v>
      </c>
    </row>
    <row r="30" spans="2:3" ht="41.4" x14ac:dyDescent="0.3">
      <c r="B30" s="74" t="s">
        <v>153</v>
      </c>
      <c r="C30" s="71" t="s">
        <v>154</v>
      </c>
    </row>
    <row r="31" spans="2:3" x14ac:dyDescent="0.3">
      <c r="B31" s="74" t="s">
        <v>155</v>
      </c>
      <c r="C31" s="71" t="s">
        <v>156</v>
      </c>
    </row>
    <row r="32" spans="2:3" x14ac:dyDescent="0.3">
      <c r="B32" s="75" t="s">
        <v>157</v>
      </c>
      <c r="C32" s="76" t="s">
        <v>158</v>
      </c>
    </row>
    <row r="33" spans="2:6" ht="27.6" x14ac:dyDescent="0.3">
      <c r="B33" s="74" t="s">
        <v>2</v>
      </c>
      <c r="C33" s="71" t="s">
        <v>159</v>
      </c>
    </row>
    <row r="34" spans="2:6" ht="41.4" x14ac:dyDescent="0.3">
      <c r="B34" s="74" t="s">
        <v>160</v>
      </c>
      <c r="C34" s="71" t="s">
        <v>161</v>
      </c>
    </row>
    <row r="35" spans="2:6" ht="41.4" x14ac:dyDescent="0.3">
      <c r="B35" s="74" t="s">
        <v>162</v>
      </c>
      <c r="C35" s="71" t="s">
        <v>163</v>
      </c>
    </row>
    <row r="36" spans="2:6" ht="27.6" x14ac:dyDescent="0.3">
      <c r="B36" s="80" t="s">
        <v>164</v>
      </c>
      <c r="C36" s="81" t="s">
        <v>165</v>
      </c>
    </row>
    <row r="37" spans="2:6" ht="28.2" thickBot="1" x14ac:dyDescent="0.35">
      <c r="B37" s="74" t="s">
        <v>166</v>
      </c>
      <c r="C37" s="71" t="s">
        <v>167</v>
      </c>
    </row>
    <row r="38" spans="2:6" x14ac:dyDescent="0.3">
      <c r="B38" s="78" t="s">
        <v>168</v>
      </c>
      <c r="C38" s="82" t="s">
        <v>169</v>
      </c>
      <c r="F38" s="59" t="s">
        <v>170</v>
      </c>
    </row>
    <row r="39" spans="2:6" s="57" customFormat="1" ht="16.2" thickBot="1" x14ac:dyDescent="0.35">
      <c r="B39" s="362" t="s">
        <v>171</v>
      </c>
      <c r="C39" s="363"/>
    </row>
    <row r="40" spans="2:6" x14ac:dyDescent="0.3">
      <c r="B40" s="79" t="s">
        <v>172</v>
      </c>
      <c r="C40" s="83" t="s">
        <v>173</v>
      </c>
    </row>
    <row r="41" spans="2:6" ht="55.2" x14ac:dyDescent="0.3">
      <c r="B41" s="359" t="s">
        <v>174</v>
      </c>
      <c r="C41" s="71" t="s">
        <v>175</v>
      </c>
    </row>
    <row r="42" spans="2:6" x14ac:dyDescent="0.3">
      <c r="B42" s="364"/>
      <c r="C42" s="71" t="s">
        <v>176</v>
      </c>
    </row>
    <row r="43" spans="2:6" x14ac:dyDescent="0.3">
      <c r="B43" s="84" t="s">
        <v>177</v>
      </c>
      <c r="C43" s="85" t="s">
        <v>178</v>
      </c>
    </row>
    <row r="44" spans="2:6" ht="15" thickBot="1" x14ac:dyDescent="0.35">
      <c r="B44" s="86" t="s">
        <v>179</v>
      </c>
      <c r="C44" s="87" t="s">
        <v>180</v>
      </c>
    </row>
    <row r="45" spans="2:6" x14ac:dyDescent="0.3">
      <c r="C45" s="58"/>
    </row>
  </sheetData>
  <mergeCells count="6">
    <mergeCell ref="B23:B26"/>
    <mergeCell ref="B39:C39"/>
    <mergeCell ref="B41:B42"/>
    <mergeCell ref="B1:C1"/>
    <mergeCell ref="B2:C2"/>
    <mergeCell ref="B4:B9"/>
  </mergeCells>
  <hyperlinks>
    <hyperlink ref="C43" r:id="rId1" xr:uid="{3CC1E6E8-7F50-4E7D-88D3-4F705E1DBFFE}"/>
  </hyperlinks>
  <pageMargins left="0.7" right="0.7" top="0.75" bottom="0.75" header="0.3" footer="0.3"/>
  <pageSetup paperSize="9" scale="47"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E62FA-DEEB-4CB0-A943-63CA6AC7D117}">
  <sheetPr>
    <pageSetUpPr fitToPage="1"/>
  </sheetPr>
  <dimension ref="B2:R79"/>
  <sheetViews>
    <sheetView showGridLines="0" workbookViewId="0">
      <selection activeCell="B38" sqref="B38"/>
    </sheetView>
  </sheetViews>
  <sheetFormatPr defaultRowHeight="14.4" x14ac:dyDescent="0.3"/>
  <cols>
    <col min="1" max="1" width="3.109375" customWidth="1"/>
    <col min="17" max="17" width="11.109375" customWidth="1"/>
  </cols>
  <sheetData>
    <row r="2" spans="2:18" ht="39.75" customHeight="1" x14ac:dyDescent="0.3">
      <c r="B2" s="60"/>
      <c r="C2" s="371" t="s">
        <v>181</v>
      </c>
      <c r="D2" s="371"/>
      <c r="E2" s="371"/>
      <c r="F2" s="371"/>
      <c r="G2" s="371"/>
      <c r="H2" s="371"/>
      <c r="I2" s="371"/>
      <c r="J2" s="371"/>
      <c r="K2" s="371"/>
      <c r="L2" s="371"/>
      <c r="M2" s="371"/>
      <c r="N2" s="371"/>
      <c r="O2" s="371"/>
      <c r="P2" s="371"/>
      <c r="Q2" s="371"/>
      <c r="R2" s="61"/>
    </row>
    <row r="3" spans="2:18" ht="28.5" customHeight="1" x14ac:dyDescent="0.3">
      <c r="B3" s="62"/>
      <c r="C3" s="63"/>
      <c r="D3" s="63"/>
      <c r="E3" s="63"/>
      <c r="F3" s="63"/>
      <c r="G3" s="63"/>
      <c r="H3" s="63"/>
      <c r="I3" s="63"/>
      <c r="J3" s="63"/>
      <c r="K3" s="63"/>
      <c r="L3" s="63"/>
      <c r="M3" s="63"/>
      <c r="N3" s="63"/>
      <c r="O3" s="63"/>
      <c r="P3" s="63"/>
      <c r="Q3" s="63"/>
      <c r="R3" s="62"/>
    </row>
    <row r="4" spans="2:18" ht="15.6" x14ac:dyDescent="0.3">
      <c r="B4" s="64"/>
      <c r="C4" s="65" t="s">
        <v>182</v>
      </c>
      <c r="D4" s="66"/>
      <c r="E4" s="66"/>
      <c r="F4" s="66"/>
      <c r="G4" s="66"/>
      <c r="H4" s="66"/>
      <c r="I4" s="66"/>
      <c r="J4" s="66"/>
      <c r="K4" s="67"/>
      <c r="L4" s="67"/>
      <c r="M4" s="67"/>
      <c r="N4" s="67"/>
      <c r="O4" s="67"/>
      <c r="P4" s="67"/>
      <c r="Q4" s="67"/>
      <c r="R4" s="68"/>
    </row>
    <row r="5" spans="2:18" x14ac:dyDescent="0.3">
      <c r="C5" s="372" t="s">
        <v>183</v>
      </c>
      <c r="D5" s="372"/>
      <c r="E5" s="372"/>
      <c r="F5" s="372"/>
      <c r="G5" s="372"/>
      <c r="H5" s="372"/>
      <c r="I5" s="372"/>
      <c r="J5" s="372"/>
      <c r="K5" s="372"/>
      <c r="L5" s="372"/>
      <c r="M5" s="372"/>
      <c r="N5" s="372"/>
      <c r="O5" s="372"/>
      <c r="P5" s="372"/>
      <c r="Q5" s="372"/>
    </row>
    <row r="6" spans="2:18" ht="10.5" customHeight="1" x14ac:dyDescent="0.3"/>
    <row r="33" spans="2:18" ht="36.75" customHeight="1" x14ac:dyDescent="0.3"/>
    <row r="34" spans="2:18" ht="185.25" customHeight="1" x14ac:dyDescent="0.3"/>
    <row r="35" spans="2:18" ht="15.6" x14ac:dyDescent="0.3">
      <c r="B35" s="69"/>
      <c r="C35" s="65" t="s">
        <v>184</v>
      </c>
      <c r="D35" s="66"/>
      <c r="E35" s="66"/>
      <c r="F35" s="66"/>
      <c r="G35" s="66"/>
      <c r="H35" s="66"/>
      <c r="I35" s="66"/>
      <c r="J35" s="66"/>
      <c r="K35" s="66"/>
      <c r="L35" s="66"/>
      <c r="M35" s="66"/>
      <c r="N35" s="66"/>
      <c r="O35" s="66"/>
      <c r="P35" s="66"/>
      <c r="Q35" s="66"/>
      <c r="R35" s="70"/>
    </row>
    <row r="36" spans="2:18" x14ac:dyDescent="0.3">
      <c r="C36" s="48" t="s">
        <v>185</v>
      </c>
    </row>
    <row r="37" spans="2:18" ht="9.75" customHeight="1" x14ac:dyDescent="0.3">
      <c r="C37" s="48" t="s">
        <v>186</v>
      </c>
    </row>
    <row r="77" spans="2:18" ht="36.75" customHeight="1" x14ac:dyDescent="0.3"/>
    <row r="78" spans="2:18" ht="15.6" x14ac:dyDescent="0.3">
      <c r="B78" s="69"/>
      <c r="C78" s="65" t="s">
        <v>187</v>
      </c>
      <c r="D78" s="66"/>
      <c r="E78" s="66"/>
      <c r="F78" s="66"/>
      <c r="G78" s="66"/>
      <c r="H78" s="66"/>
      <c r="I78" s="66"/>
      <c r="J78" s="66"/>
      <c r="K78" s="66"/>
      <c r="L78" s="66"/>
      <c r="M78" s="66"/>
      <c r="N78" s="66"/>
      <c r="O78" s="66"/>
      <c r="P78" s="66"/>
      <c r="Q78" s="66"/>
      <c r="R78" s="70"/>
    </row>
    <row r="79" spans="2:18" x14ac:dyDescent="0.3">
      <c r="C79" s="48" t="s">
        <v>188</v>
      </c>
    </row>
  </sheetData>
  <mergeCells count="2">
    <mergeCell ref="C2:Q2"/>
    <mergeCell ref="C5:Q5"/>
  </mergeCells>
  <pageMargins left="0.7" right="0.7" top="0.75" bottom="0.75" header="0.3" footer="0.3"/>
  <pageSetup paperSize="9" scale="51"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F4C1B-63F1-45C1-B371-091E58B1BCB5}">
  <sheetPr codeName="Sheet6"/>
  <dimension ref="A1:P160"/>
  <sheetViews>
    <sheetView zoomScale="80" zoomScaleNormal="80" workbookViewId="0">
      <selection activeCell="D25" sqref="D25"/>
    </sheetView>
  </sheetViews>
  <sheetFormatPr defaultRowHeight="14.4" x14ac:dyDescent="0.3"/>
  <cols>
    <col min="1" max="1" width="19.5546875" customWidth="1"/>
    <col min="2" max="2" width="30.5546875" customWidth="1"/>
    <col min="3" max="3" width="5.44140625" customWidth="1"/>
    <col min="4" max="4" width="69.5546875" customWidth="1"/>
    <col min="5" max="5" width="16" customWidth="1"/>
    <col min="6" max="6" width="71.88671875" bestFit="1" customWidth="1"/>
    <col min="7" max="7" width="28.6640625" customWidth="1"/>
    <col min="8" max="8" width="15.88671875" customWidth="1"/>
    <col min="9" max="9" width="13.5546875" customWidth="1"/>
    <col min="10" max="16" width="11.5546875" bestFit="1" customWidth="1"/>
  </cols>
  <sheetData>
    <row r="1" spans="1:16" x14ac:dyDescent="0.3">
      <c r="A1" t="s">
        <v>189</v>
      </c>
      <c r="B1" t="s">
        <v>190</v>
      </c>
      <c r="D1" t="s">
        <v>53</v>
      </c>
      <c r="F1" t="s">
        <v>191</v>
      </c>
      <c r="G1" t="s">
        <v>190</v>
      </c>
      <c r="I1" s="1" t="s">
        <v>192</v>
      </c>
      <c r="J1" s="2" t="s">
        <v>193</v>
      </c>
      <c r="K1" s="2" t="s">
        <v>194</v>
      </c>
      <c r="L1" s="2" t="s">
        <v>195</v>
      </c>
      <c r="M1" s="2" t="s">
        <v>196</v>
      </c>
      <c r="N1" s="2" t="s">
        <v>197</v>
      </c>
      <c r="O1" s="2" t="s">
        <v>198</v>
      </c>
      <c r="P1" s="3" t="s">
        <v>199</v>
      </c>
    </row>
    <row r="2" spans="1:16" x14ac:dyDescent="0.3">
      <c r="A2">
        <v>0</v>
      </c>
      <c r="D2" t="s">
        <v>58</v>
      </c>
      <c r="F2" s="4">
        <v>0</v>
      </c>
      <c r="G2">
        <f>INDEX(A2:B14, MATCH(F2, $A$2:$A$14, 0), 2)</f>
        <v>0</v>
      </c>
      <c r="I2" s="5" t="s">
        <v>200</v>
      </c>
      <c r="J2" s="6" t="s">
        <v>170</v>
      </c>
      <c r="K2" s="6" t="s">
        <v>170</v>
      </c>
      <c r="L2" s="6" t="s">
        <v>170</v>
      </c>
      <c r="M2" s="6" t="s">
        <v>170</v>
      </c>
      <c r="N2" s="6" t="s">
        <v>170</v>
      </c>
      <c r="O2" s="6" t="s">
        <v>170</v>
      </c>
      <c r="P2" s="7" t="s">
        <v>170</v>
      </c>
    </row>
    <row r="3" spans="1:16" x14ac:dyDescent="0.3">
      <c r="A3">
        <v>1</v>
      </c>
      <c r="B3" t="s">
        <v>83</v>
      </c>
      <c r="D3" t="s">
        <v>62</v>
      </c>
      <c r="I3" s="8" t="s">
        <v>201</v>
      </c>
      <c r="J3" s="9" t="s">
        <v>170</v>
      </c>
      <c r="K3" s="9" t="s">
        <v>170</v>
      </c>
      <c r="L3" s="9" t="s">
        <v>170</v>
      </c>
      <c r="M3" s="9" t="s">
        <v>170</v>
      </c>
      <c r="N3" s="9" t="s">
        <v>170</v>
      </c>
      <c r="O3" s="9" t="s">
        <v>170</v>
      </c>
      <c r="P3" s="10" t="s">
        <v>170</v>
      </c>
    </row>
    <row r="4" spans="1:16" x14ac:dyDescent="0.3">
      <c r="A4">
        <v>2</v>
      </c>
      <c r="B4" t="s">
        <v>202</v>
      </c>
      <c r="D4" t="s">
        <v>66</v>
      </c>
      <c r="F4" t="s">
        <v>203</v>
      </c>
      <c r="G4" t="s">
        <v>204</v>
      </c>
      <c r="I4" s="5" t="s">
        <v>205</v>
      </c>
      <c r="J4" s="6" t="s">
        <v>170</v>
      </c>
      <c r="K4" s="6" t="s">
        <v>170</v>
      </c>
      <c r="L4" s="6" t="s">
        <v>170</v>
      </c>
      <c r="M4" s="6" t="s">
        <v>170</v>
      </c>
      <c r="N4" s="6" t="s">
        <v>170</v>
      </c>
      <c r="O4" s="6" t="s">
        <v>170</v>
      </c>
      <c r="P4" s="7" t="s">
        <v>170</v>
      </c>
    </row>
    <row r="5" spans="1:16" x14ac:dyDescent="0.3">
      <c r="A5">
        <v>3</v>
      </c>
      <c r="B5" t="s">
        <v>92</v>
      </c>
      <c r="D5" t="s">
        <v>74</v>
      </c>
      <c r="F5" s="4">
        <v>3</v>
      </c>
      <c r="G5" t="str">
        <f>INDEX(A17:B21, MATCH(F5, $A$17:$A$21, 0), 2)</f>
        <v>Casual</v>
      </c>
      <c r="I5" t="s">
        <v>206</v>
      </c>
      <c r="J5" t="b">
        <v>1</v>
      </c>
      <c r="K5" t="b">
        <v>1</v>
      </c>
      <c r="L5" t="b">
        <v>1</v>
      </c>
      <c r="M5" t="b">
        <v>1</v>
      </c>
      <c r="N5" t="b">
        <v>1</v>
      </c>
      <c r="O5" t="b">
        <v>1</v>
      </c>
      <c r="P5" t="b">
        <v>1</v>
      </c>
    </row>
    <row r="6" spans="1:16" x14ac:dyDescent="0.3">
      <c r="A6">
        <v>4</v>
      </c>
      <c r="B6" t="s">
        <v>207</v>
      </c>
      <c r="I6" t="s">
        <v>208</v>
      </c>
      <c r="J6" t="b">
        <v>1</v>
      </c>
      <c r="K6" t="b">
        <v>1</v>
      </c>
      <c r="L6" t="b">
        <v>1</v>
      </c>
      <c r="M6" t="b">
        <v>1</v>
      </c>
      <c r="N6" t="b">
        <v>1</v>
      </c>
      <c r="O6" t="b">
        <v>1</v>
      </c>
      <c r="P6" t="b">
        <v>1</v>
      </c>
    </row>
    <row r="7" spans="1:16" x14ac:dyDescent="0.3">
      <c r="A7">
        <v>5</v>
      </c>
      <c r="B7" t="s">
        <v>209</v>
      </c>
      <c r="F7" t="s">
        <v>210</v>
      </c>
      <c r="G7" t="s">
        <v>211</v>
      </c>
      <c r="I7" t="s">
        <v>212</v>
      </c>
      <c r="J7" t="b">
        <f t="shared" ref="J7:P7" si="0">IF(AND(J29&gt;0, J29&lt;J3), FALSE, TRUE)</f>
        <v>1</v>
      </c>
      <c r="K7" t="b">
        <f t="shared" si="0"/>
        <v>1</v>
      </c>
      <c r="L7" t="b">
        <f t="shared" si="0"/>
        <v>1</v>
      </c>
      <c r="M7" t="b">
        <f t="shared" si="0"/>
        <v>1</v>
      </c>
      <c r="N7" t="b">
        <f t="shared" si="0"/>
        <v>1</v>
      </c>
      <c r="O7" t="b">
        <f t="shared" si="0"/>
        <v>1</v>
      </c>
      <c r="P7" t="b">
        <f t="shared" si="0"/>
        <v>1</v>
      </c>
    </row>
    <row r="8" spans="1:16" x14ac:dyDescent="0.3">
      <c r="A8">
        <v>6</v>
      </c>
      <c r="B8" t="s">
        <v>213</v>
      </c>
      <c r="D8" t="s">
        <v>0</v>
      </c>
      <c r="F8" s="4">
        <v>1</v>
      </c>
      <c r="G8" t="str">
        <f>INDEX(A24:B26, MATCH(F8, $A$24:$A$26, 0), 2)</f>
        <v>Return Home Each Night</v>
      </c>
    </row>
    <row r="9" spans="1:16" x14ac:dyDescent="0.3">
      <c r="A9">
        <v>7</v>
      </c>
      <c r="B9" t="s">
        <v>214</v>
      </c>
      <c r="D9" s="101" t="s">
        <v>463</v>
      </c>
      <c r="F9" s="4"/>
    </row>
    <row r="10" spans="1:16" x14ac:dyDescent="0.3">
      <c r="A10">
        <v>8</v>
      </c>
      <c r="B10" t="s">
        <v>215</v>
      </c>
      <c r="D10" t="s">
        <v>216</v>
      </c>
      <c r="F10" s="4" t="s">
        <v>217</v>
      </c>
      <c r="G10" t="s">
        <v>218</v>
      </c>
    </row>
    <row r="11" spans="1:16" x14ac:dyDescent="0.3">
      <c r="A11">
        <v>9</v>
      </c>
      <c r="B11" t="s">
        <v>219</v>
      </c>
      <c r="D11" t="s">
        <v>220</v>
      </c>
      <c r="F11" s="4">
        <v>0</v>
      </c>
      <c r="G11">
        <f>INDEX(Table1723[], MATCH(F11, Table1723[Event Number], 0), 2)</f>
        <v>0</v>
      </c>
      <c r="I11" s="1" t="s">
        <v>192</v>
      </c>
      <c r="J11" s="2" t="s">
        <v>193</v>
      </c>
      <c r="K11" s="2" t="s">
        <v>194</v>
      </c>
      <c r="L11" s="2" t="s">
        <v>195</v>
      </c>
      <c r="M11" s="2" t="s">
        <v>196</v>
      </c>
      <c r="N11" s="2" t="s">
        <v>197</v>
      </c>
      <c r="O11" s="2" t="s">
        <v>198</v>
      </c>
      <c r="P11" s="3" t="s">
        <v>199</v>
      </c>
    </row>
    <row r="12" spans="1:16" x14ac:dyDescent="0.3">
      <c r="A12">
        <v>10</v>
      </c>
      <c r="B12" s="11" t="s">
        <v>221</v>
      </c>
      <c r="C12" s="11"/>
      <c r="D12" t="s">
        <v>222</v>
      </c>
      <c r="I12" s="8" t="s">
        <v>223</v>
      </c>
      <c r="J12" s="9" t="s">
        <v>170</v>
      </c>
      <c r="K12" s="9" t="s">
        <v>170</v>
      </c>
      <c r="L12" s="9" t="s">
        <v>170</v>
      </c>
      <c r="M12" s="9" t="s">
        <v>170</v>
      </c>
      <c r="N12" s="9" t="s">
        <v>170</v>
      </c>
      <c r="O12" s="9" t="s">
        <v>170</v>
      </c>
      <c r="P12" s="10" t="s">
        <v>170</v>
      </c>
    </row>
    <row r="13" spans="1:16" x14ac:dyDescent="0.3">
      <c r="A13">
        <v>11</v>
      </c>
      <c r="B13" t="s">
        <v>224</v>
      </c>
      <c r="D13" t="s">
        <v>225</v>
      </c>
      <c r="F13" t="s">
        <v>226</v>
      </c>
      <c r="I13" s="5" t="s">
        <v>227</v>
      </c>
      <c r="J13" s="12" t="s">
        <v>170</v>
      </c>
      <c r="K13" s="12" t="s">
        <v>170</v>
      </c>
      <c r="L13" s="12" t="s">
        <v>170</v>
      </c>
      <c r="M13" s="12" t="s">
        <v>170</v>
      </c>
      <c r="N13" s="12" t="s">
        <v>170</v>
      </c>
      <c r="O13" s="12" t="s">
        <v>170</v>
      </c>
      <c r="P13" s="13" t="s">
        <v>170</v>
      </c>
    </row>
    <row r="14" spans="1:16" x14ac:dyDescent="0.3">
      <c r="A14">
        <v>12</v>
      </c>
      <c r="B14" t="s">
        <v>228</v>
      </c>
      <c r="D14" t="s">
        <v>229</v>
      </c>
      <c r="F14" s="14" t="e">
        <v>#N/A</v>
      </c>
      <c r="I14" s="8" t="s">
        <v>230</v>
      </c>
      <c r="J14" s="9" t="s">
        <v>170</v>
      </c>
      <c r="K14" s="9" t="s">
        <v>170</v>
      </c>
      <c r="L14" s="9" t="s">
        <v>170</v>
      </c>
      <c r="M14" s="9" t="s">
        <v>170</v>
      </c>
      <c r="N14" s="9" t="s">
        <v>170</v>
      </c>
      <c r="O14" s="9" t="s">
        <v>170</v>
      </c>
      <c r="P14" s="10" t="s">
        <v>170</v>
      </c>
    </row>
    <row r="15" spans="1:16" x14ac:dyDescent="0.3">
      <c r="I15" s="5" t="s">
        <v>231</v>
      </c>
      <c r="J15" s="12" t="s">
        <v>170</v>
      </c>
      <c r="K15" s="12" t="s">
        <v>170</v>
      </c>
      <c r="L15" s="12" t="s">
        <v>170</v>
      </c>
      <c r="M15" s="12" t="s">
        <v>170</v>
      </c>
      <c r="N15" s="12" t="s">
        <v>170</v>
      </c>
      <c r="O15" s="12" t="s">
        <v>170</v>
      </c>
      <c r="P15" s="13" t="s">
        <v>170</v>
      </c>
    </row>
    <row r="16" spans="1:16" x14ac:dyDescent="0.3">
      <c r="A16" t="s">
        <v>232</v>
      </c>
      <c r="B16" t="s">
        <v>233</v>
      </c>
      <c r="I16" s="8" t="s">
        <v>230</v>
      </c>
      <c r="J16" s="9" t="s">
        <v>170</v>
      </c>
      <c r="K16" s="9" t="s">
        <v>170</v>
      </c>
      <c r="L16" s="9" t="s">
        <v>170</v>
      </c>
      <c r="M16" s="9" t="s">
        <v>170</v>
      </c>
      <c r="N16" s="9" t="s">
        <v>170</v>
      </c>
      <c r="O16" s="9" t="s">
        <v>170</v>
      </c>
      <c r="P16" s="10" t="s">
        <v>170</v>
      </c>
    </row>
    <row r="17" spans="1:16" x14ac:dyDescent="0.3">
      <c r="A17">
        <v>0</v>
      </c>
      <c r="D17" t="s">
        <v>234</v>
      </c>
      <c r="F17" t="s">
        <v>235</v>
      </c>
      <c r="G17" t="s">
        <v>236</v>
      </c>
      <c r="I17" s="5" t="s">
        <v>231</v>
      </c>
      <c r="J17" s="12" t="s">
        <v>170</v>
      </c>
      <c r="K17" s="12" t="s">
        <v>170</v>
      </c>
      <c r="L17" s="12" t="s">
        <v>170</v>
      </c>
      <c r="M17" s="12" t="s">
        <v>170</v>
      </c>
      <c r="N17" s="12" t="s">
        <v>170</v>
      </c>
      <c r="O17" s="12" t="s">
        <v>170</v>
      </c>
      <c r="P17" s="13" t="s">
        <v>170</v>
      </c>
    </row>
    <row r="18" spans="1:16" x14ac:dyDescent="0.3">
      <c r="A18">
        <v>1</v>
      </c>
      <c r="B18" t="s">
        <v>237</v>
      </c>
      <c r="D18" t="s">
        <v>238</v>
      </c>
      <c r="F18" s="97" t="s">
        <v>239</v>
      </c>
      <c r="G18" s="98" t="s">
        <v>240</v>
      </c>
      <c r="I18" s="8" t="s">
        <v>230</v>
      </c>
      <c r="J18" s="9" t="s">
        <v>170</v>
      </c>
      <c r="K18" s="9" t="s">
        <v>170</v>
      </c>
      <c r="L18" s="9" t="s">
        <v>170</v>
      </c>
      <c r="M18" s="9" t="s">
        <v>170</v>
      </c>
      <c r="N18" s="9" t="s">
        <v>170</v>
      </c>
      <c r="O18" s="9" t="s">
        <v>170</v>
      </c>
      <c r="P18" s="10" t="s">
        <v>170</v>
      </c>
    </row>
    <row r="19" spans="1:16" x14ac:dyDescent="0.3">
      <c r="A19">
        <v>2</v>
      </c>
      <c r="B19" t="s">
        <v>241</v>
      </c>
      <c r="D19" t="s">
        <v>242</v>
      </c>
      <c r="F19" s="99" t="s">
        <v>243</v>
      </c>
      <c r="G19" s="100" t="s">
        <v>244</v>
      </c>
      <c r="I19" s="5" t="s">
        <v>231</v>
      </c>
      <c r="J19" s="12" t="s">
        <v>170</v>
      </c>
      <c r="K19" s="12" t="s">
        <v>170</v>
      </c>
      <c r="L19" s="12" t="s">
        <v>170</v>
      </c>
      <c r="M19" s="12" t="s">
        <v>170</v>
      </c>
      <c r="N19" s="12" t="s">
        <v>170</v>
      </c>
      <c r="O19" s="12" t="s">
        <v>170</v>
      </c>
      <c r="P19" s="13" t="s">
        <v>170</v>
      </c>
    </row>
    <row r="20" spans="1:16" x14ac:dyDescent="0.3">
      <c r="A20">
        <v>3</v>
      </c>
      <c r="B20" t="s">
        <v>245</v>
      </c>
      <c r="D20" t="s">
        <v>246</v>
      </c>
      <c r="F20" s="97" t="s">
        <v>247</v>
      </c>
      <c r="G20" s="98" t="s">
        <v>248</v>
      </c>
      <c r="I20" s="8" t="s">
        <v>230</v>
      </c>
      <c r="J20" s="9" t="s">
        <v>170</v>
      </c>
      <c r="K20" s="9" t="s">
        <v>170</v>
      </c>
      <c r="L20" s="9" t="s">
        <v>170</v>
      </c>
      <c r="M20" s="9" t="s">
        <v>170</v>
      </c>
      <c r="N20" s="9" t="s">
        <v>170</v>
      </c>
      <c r="O20" s="9" t="s">
        <v>170</v>
      </c>
      <c r="P20" s="10" t="s">
        <v>170</v>
      </c>
    </row>
    <row r="21" spans="1:16" x14ac:dyDescent="0.3">
      <c r="A21">
        <v>4</v>
      </c>
      <c r="B21" t="s">
        <v>249</v>
      </c>
      <c r="D21" t="s">
        <v>250</v>
      </c>
      <c r="F21" s="99" t="s">
        <v>251</v>
      </c>
      <c r="G21" s="100" t="s">
        <v>252</v>
      </c>
      <c r="I21" s="5" t="s">
        <v>231</v>
      </c>
      <c r="J21" s="12" t="s">
        <v>170</v>
      </c>
      <c r="K21" s="12" t="s">
        <v>170</v>
      </c>
      <c r="L21" s="12" t="s">
        <v>170</v>
      </c>
      <c r="M21" s="12" t="s">
        <v>170</v>
      </c>
      <c r="N21" s="12" t="s">
        <v>170</v>
      </c>
      <c r="O21" s="12" t="s">
        <v>170</v>
      </c>
      <c r="P21" s="13" t="s">
        <v>170</v>
      </c>
    </row>
    <row r="22" spans="1:16" x14ac:dyDescent="0.3">
      <c r="D22" t="s">
        <v>253</v>
      </c>
      <c r="F22" s="97" t="s">
        <v>254</v>
      </c>
      <c r="G22" s="98" t="s">
        <v>255</v>
      </c>
      <c r="I22" s="8" t="s">
        <v>256</v>
      </c>
      <c r="J22" s="9"/>
      <c r="K22" s="9"/>
      <c r="L22" s="9"/>
      <c r="M22" s="9"/>
      <c r="N22" s="9"/>
      <c r="O22" s="9"/>
      <c r="P22" s="10"/>
    </row>
    <row r="23" spans="1:16" x14ac:dyDescent="0.3">
      <c r="A23" t="s">
        <v>257</v>
      </c>
      <c r="B23" t="s">
        <v>211</v>
      </c>
      <c r="D23" t="s">
        <v>258</v>
      </c>
      <c r="F23" s="99" t="s">
        <v>259</v>
      </c>
      <c r="G23" s="100" t="s">
        <v>260</v>
      </c>
      <c r="I23" s="15" t="s">
        <v>256</v>
      </c>
      <c r="J23" s="16"/>
      <c r="K23" s="16"/>
      <c r="L23" s="16"/>
      <c r="M23" s="16"/>
      <c r="N23" s="16"/>
      <c r="O23" s="16"/>
      <c r="P23" s="17"/>
    </row>
    <row r="24" spans="1:16" x14ac:dyDescent="0.3">
      <c r="A24">
        <v>0</v>
      </c>
      <c r="B24" t="s">
        <v>261</v>
      </c>
      <c r="F24" s="97" t="s">
        <v>262</v>
      </c>
      <c r="G24" s="98" t="s">
        <v>263</v>
      </c>
      <c r="I24" s="8" t="s">
        <v>256</v>
      </c>
      <c r="J24" s="9"/>
      <c r="K24" s="9"/>
      <c r="L24" s="9"/>
      <c r="M24" s="9"/>
      <c r="N24" s="9"/>
      <c r="O24" s="9"/>
      <c r="P24" s="10"/>
    </row>
    <row r="25" spans="1:16" x14ac:dyDescent="0.3">
      <c r="A25">
        <v>1</v>
      </c>
      <c r="B25" t="s">
        <v>264</v>
      </c>
      <c r="D25" t="s">
        <v>265</v>
      </c>
      <c r="F25" s="99" t="s">
        <v>266</v>
      </c>
      <c r="G25" s="100" t="s">
        <v>267</v>
      </c>
      <c r="I25" s="15" t="s">
        <v>256</v>
      </c>
      <c r="J25" s="16"/>
      <c r="K25" s="16"/>
      <c r="L25" s="16"/>
      <c r="M25" s="16"/>
      <c r="N25" s="16"/>
      <c r="O25" s="16"/>
      <c r="P25" s="17"/>
    </row>
    <row r="26" spans="1:16" x14ac:dyDescent="0.3">
      <c r="A26">
        <v>2</v>
      </c>
      <c r="B26" t="s">
        <v>268</v>
      </c>
      <c r="D26" t="s">
        <v>269</v>
      </c>
      <c r="F26" s="97" t="s">
        <v>270</v>
      </c>
      <c r="G26" s="98" t="s">
        <v>271</v>
      </c>
      <c r="I26" s="8" t="s">
        <v>223</v>
      </c>
      <c r="J26" s="9" t="s">
        <v>170</v>
      </c>
      <c r="K26" s="9" t="s">
        <v>170</v>
      </c>
      <c r="L26" s="9" t="s">
        <v>170</v>
      </c>
      <c r="M26" s="9" t="s">
        <v>170</v>
      </c>
      <c r="N26" s="9" t="s">
        <v>170</v>
      </c>
      <c r="O26" s="9" t="s">
        <v>170</v>
      </c>
      <c r="P26" s="10" t="s">
        <v>170</v>
      </c>
    </row>
    <row r="27" spans="1:16" x14ac:dyDescent="0.3">
      <c r="D27" s="18" t="s">
        <v>272</v>
      </c>
      <c r="F27" s="99" t="s">
        <v>273</v>
      </c>
      <c r="G27" s="100" t="s">
        <v>274</v>
      </c>
      <c r="I27" s="15" t="s">
        <v>227</v>
      </c>
      <c r="J27" s="16" t="s">
        <v>170</v>
      </c>
      <c r="K27" s="16" t="s">
        <v>170</v>
      </c>
      <c r="L27" s="16" t="s">
        <v>170</v>
      </c>
      <c r="M27" s="16" t="s">
        <v>170</v>
      </c>
      <c r="N27" s="16" t="s">
        <v>170</v>
      </c>
      <c r="O27" s="16" t="s">
        <v>170</v>
      </c>
      <c r="P27" s="17" t="s">
        <v>170</v>
      </c>
    </row>
    <row r="28" spans="1:16" x14ac:dyDescent="0.3">
      <c r="A28" t="s">
        <v>275</v>
      </c>
      <c r="B28" t="s">
        <v>276</v>
      </c>
      <c r="D28" s="18"/>
      <c r="F28" s="97" t="s">
        <v>277</v>
      </c>
      <c r="G28" s="98" t="s">
        <v>278</v>
      </c>
      <c r="I28" s="21" t="s">
        <v>279</v>
      </c>
      <c r="J28" s="14">
        <f t="shared" ref="J28:P28" si="1">SUM(J15,J17,J19,J21)-SUM(J14,J16,J18,J20)</f>
        <v>0</v>
      </c>
      <c r="K28" s="14">
        <f t="shared" si="1"/>
        <v>0</v>
      </c>
      <c r="L28" s="14">
        <f t="shared" si="1"/>
        <v>0</v>
      </c>
      <c r="M28" s="14">
        <f t="shared" si="1"/>
        <v>0</v>
      </c>
      <c r="N28" s="14">
        <f t="shared" si="1"/>
        <v>0</v>
      </c>
      <c r="O28" s="14">
        <f t="shared" si="1"/>
        <v>0</v>
      </c>
      <c r="P28" s="14">
        <f t="shared" si="1"/>
        <v>0</v>
      </c>
    </row>
    <row r="29" spans="1:16" x14ac:dyDescent="0.3">
      <c r="A29" s="4" t="b">
        <v>0</v>
      </c>
      <c r="B29" t="b">
        <v>0</v>
      </c>
      <c r="D29" s="19" t="s">
        <v>280</v>
      </c>
      <c r="F29" s="99" t="s">
        <v>281</v>
      </c>
      <c r="G29" s="100" t="s">
        <v>282</v>
      </c>
      <c r="I29" s="23" t="s">
        <v>283</v>
      </c>
      <c r="J29" s="14">
        <f t="shared" ref="J29:P29" si="2">IFERROR(J3-J28, 0)</f>
        <v>0</v>
      </c>
      <c r="K29" s="14">
        <f t="shared" si="2"/>
        <v>0</v>
      </c>
      <c r="L29" s="14">
        <f t="shared" si="2"/>
        <v>0</v>
      </c>
      <c r="M29" s="14">
        <f t="shared" si="2"/>
        <v>0</v>
      </c>
      <c r="N29" s="14">
        <f t="shared" si="2"/>
        <v>0</v>
      </c>
      <c r="O29" s="14">
        <f t="shared" si="2"/>
        <v>0</v>
      </c>
      <c r="P29" s="14">
        <f t="shared" si="2"/>
        <v>0</v>
      </c>
    </row>
    <row r="30" spans="1:16" x14ac:dyDescent="0.3">
      <c r="A30" s="4"/>
      <c r="D30" s="20" t="s">
        <v>284</v>
      </c>
      <c r="F30" s="97" t="s">
        <v>285</v>
      </c>
      <c r="G30" s="98" t="s">
        <v>286</v>
      </c>
    </row>
    <row r="31" spans="1:16" x14ac:dyDescent="0.3">
      <c r="A31" t="s">
        <v>287</v>
      </c>
      <c r="B31" t="s">
        <v>288</v>
      </c>
      <c r="C31" s="18"/>
      <c r="D31" s="22" t="s">
        <v>289</v>
      </c>
      <c r="F31" s="99" t="s">
        <v>290</v>
      </c>
      <c r="G31" s="100" t="s">
        <v>291</v>
      </c>
    </row>
    <row r="32" spans="1:16" x14ac:dyDescent="0.3">
      <c r="A32">
        <v>0</v>
      </c>
      <c r="C32" s="18"/>
      <c r="D32" s="20" t="s">
        <v>292</v>
      </c>
      <c r="F32" s="97" t="s">
        <v>293</v>
      </c>
      <c r="G32" s="98" t="s">
        <v>294</v>
      </c>
    </row>
    <row r="33" spans="1:11" x14ac:dyDescent="0.3">
      <c r="A33">
        <v>1</v>
      </c>
      <c r="B33" t="s">
        <v>295</v>
      </c>
      <c r="C33" s="18"/>
      <c r="D33" s="22" t="s">
        <v>296</v>
      </c>
      <c r="F33" s="99" t="s">
        <v>297</v>
      </c>
      <c r="G33" s="100" t="s">
        <v>298</v>
      </c>
    </row>
    <row r="34" spans="1:11" x14ac:dyDescent="0.3">
      <c r="A34">
        <v>2</v>
      </c>
      <c r="B34" t="s">
        <v>299</v>
      </c>
      <c r="C34" s="24"/>
      <c r="D34" s="20" t="s">
        <v>300</v>
      </c>
      <c r="F34" s="97" t="s">
        <v>301</v>
      </c>
      <c r="G34" s="98" t="s">
        <v>302</v>
      </c>
    </row>
    <row r="35" spans="1:11" x14ac:dyDescent="0.3">
      <c r="C35" s="18"/>
      <c r="D35" s="20" t="s">
        <v>303</v>
      </c>
      <c r="F35" s="99" t="s">
        <v>304</v>
      </c>
      <c r="G35" s="100" t="s">
        <v>305</v>
      </c>
    </row>
    <row r="36" spans="1:11" x14ac:dyDescent="0.3">
      <c r="A36" t="s">
        <v>306</v>
      </c>
      <c r="B36" t="s">
        <v>307</v>
      </c>
      <c r="C36" s="18"/>
      <c r="D36" s="20" t="s">
        <v>308</v>
      </c>
      <c r="F36" s="97" t="s">
        <v>309</v>
      </c>
      <c r="G36" s="98" t="s">
        <v>310</v>
      </c>
    </row>
    <row r="37" spans="1:11" x14ac:dyDescent="0.3">
      <c r="A37" t="s">
        <v>311</v>
      </c>
      <c r="B37" s="18" t="s">
        <v>56</v>
      </c>
      <c r="C37" s="18"/>
      <c r="D37" s="20" t="s">
        <v>312</v>
      </c>
      <c r="F37" s="99" t="s">
        <v>313</v>
      </c>
      <c r="G37" s="100" t="s">
        <v>314</v>
      </c>
    </row>
    <row r="38" spans="1:11" x14ac:dyDescent="0.3">
      <c r="A38" t="s">
        <v>315</v>
      </c>
      <c r="B38" s="18" t="s">
        <v>60</v>
      </c>
      <c r="C38" s="18"/>
      <c r="D38" s="20" t="s">
        <v>316</v>
      </c>
      <c r="F38" s="97" t="s">
        <v>317</v>
      </c>
      <c r="G38" s="98" t="s">
        <v>318</v>
      </c>
    </row>
    <row r="39" spans="1:11" x14ac:dyDescent="0.3">
      <c r="A39" t="s">
        <v>319</v>
      </c>
      <c r="B39" s="18" t="s">
        <v>64</v>
      </c>
      <c r="C39" s="18"/>
      <c r="D39" s="22" t="s">
        <v>320</v>
      </c>
      <c r="F39" s="99" t="s">
        <v>321</v>
      </c>
      <c r="G39" s="100" t="s">
        <v>322</v>
      </c>
    </row>
    <row r="40" spans="1:11" x14ac:dyDescent="0.3">
      <c r="A40" t="s">
        <v>323</v>
      </c>
      <c r="B40" s="18" t="s">
        <v>68</v>
      </c>
      <c r="C40" s="18"/>
      <c r="D40" s="22" t="s">
        <v>324</v>
      </c>
      <c r="F40" s="97" t="s">
        <v>325</v>
      </c>
      <c r="G40" s="98" t="s">
        <v>326</v>
      </c>
    </row>
    <row r="41" spans="1:11" x14ac:dyDescent="0.3">
      <c r="A41" t="s">
        <v>327</v>
      </c>
      <c r="B41" s="18" t="s">
        <v>72</v>
      </c>
      <c r="C41" s="18"/>
      <c r="D41" s="20" t="s">
        <v>328</v>
      </c>
      <c r="F41" s="99" t="s">
        <v>329</v>
      </c>
      <c r="G41" s="100" t="s">
        <v>330</v>
      </c>
    </row>
    <row r="42" spans="1:11" x14ac:dyDescent="0.3">
      <c r="A42" t="s">
        <v>331</v>
      </c>
      <c r="B42" s="18" t="s">
        <v>76</v>
      </c>
      <c r="C42" s="18"/>
      <c r="D42" s="22" t="s">
        <v>332</v>
      </c>
      <c r="F42" s="97" t="s">
        <v>333</v>
      </c>
      <c r="G42" s="98" t="s">
        <v>334</v>
      </c>
    </row>
    <row r="43" spans="1:11" x14ac:dyDescent="0.3">
      <c r="A43" t="s">
        <v>335</v>
      </c>
      <c r="B43" s="18" t="s">
        <v>79</v>
      </c>
      <c r="C43" s="18"/>
      <c r="D43" s="20" t="s">
        <v>336</v>
      </c>
      <c r="F43" s="99" t="s">
        <v>337</v>
      </c>
      <c r="G43" s="100" t="s">
        <v>338</v>
      </c>
    </row>
    <row r="44" spans="1:11" x14ac:dyDescent="0.3">
      <c r="A44" t="s">
        <v>339</v>
      </c>
      <c r="B44" s="18" t="s">
        <v>82</v>
      </c>
      <c r="C44" s="18"/>
      <c r="D44" s="22" t="s">
        <v>340</v>
      </c>
      <c r="F44" s="97" t="s">
        <v>341</v>
      </c>
      <c r="G44" s="98"/>
      <c r="J44" s="26"/>
      <c r="K44" s="54"/>
    </row>
    <row r="45" spans="1:11" x14ac:dyDescent="0.3">
      <c r="A45" t="s">
        <v>342</v>
      </c>
      <c r="B45" s="18" t="s">
        <v>85</v>
      </c>
      <c r="C45" s="18"/>
      <c r="D45" s="20" t="s">
        <v>343</v>
      </c>
    </row>
    <row r="46" spans="1:11" x14ac:dyDescent="0.3">
      <c r="A46" t="s">
        <v>344</v>
      </c>
      <c r="B46" s="18" t="s">
        <v>88</v>
      </c>
      <c r="C46" s="18"/>
      <c r="D46" s="20" t="s">
        <v>345</v>
      </c>
    </row>
    <row r="47" spans="1:11" x14ac:dyDescent="0.3">
      <c r="A47" t="s">
        <v>346</v>
      </c>
      <c r="B47" s="18" t="s">
        <v>91</v>
      </c>
      <c r="C47" s="18"/>
    </row>
    <row r="48" spans="1:11" x14ac:dyDescent="0.3">
      <c r="A48" t="s">
        <v>347</v>
      </c>
      <c r="B48" s="18" t="s">
        <v>94</v>
      </c>
      <c r="C48" s="18"/>
      <c r="F48" s="25" t="s">
        <v>348</v>
      </c>
    </row>
    <row r="49" spans="1:6" x14ac:dyDescent="0.3">
      <c r="A49" t="s">
        <v>349</v>
      </c>
      <c r="B49" s="18" t="s">
        <v>96</v>
      </c>
      <c r="C49" s="18"/>
      <c r="F49" s="15" t="s">
        <v>57</v>
      </c>
    </row>
    <row r="50" spans="1:6" x14ac:dyDescent="0.3">
      <c r="A50" t="s">
        <v>350</v>
      </c>
      <c r="B50" s="18" t="s">
        <v>98</v>
      </c>
      <c r="C50" s="18"/>
      <c r="F50" s="26" t="s">
        <v>61</v>
      </c>
    </row>
    <row r="51" spans="1:6" x14ac:dyDescent="0.3">
      <c r="A51" t="s">
        <v>351</v>
      </c>
      <c r="B51" s="18" t="s">
        <v>100</v>
      </c>
      <c r="C51" s="18"/>
      <c r="F51" s="15" t="s">
        <v>65</v>
      </c>
    </row>
    <row r="52" spans="1:6" x14ac:dyDescent="0.3">
      <c r="A52" t="s">
        <v>352</v>
      </c>
      <c r="B52" s="18" t="s">
        <v>102</v>
      </c>
      <c r="F52" s="26" t="s">
        <v>69</v>
      </c>
    </row>
    <row r="53" spans="1:6" x14ac:dyDescent="0.3">
      <c r="A53" t="s">
        <v>353</v>
      </c>
      <c r="B53" s="18" t="s">
        <v>104</v>
      </c>
      <c r="F53" s="15" t="s">
        <v>73</v>
      </c>
    </row>
    <row r="54" spans="1:6" x14ac:dyDescent="0.3">
      <c r="A54" t="s">
        <v>354</v>
      </c>
      <c r="B54" s="18"/>
      <c r="F54" s="26" t="s">
        <v>77</v>
      </c>
    </row>
    <row r="55" spans="1:6" x14ac:dyDescent="0.3">
      <c r="A55" t="s">
        <v>355</v>
      </c>
      <c r="B55" s="18"/>
      <c r="F55" s="15" t="s">
        <v>80</v>
      </c>
    </row>
    <row r="56" spans="1:6" x14ac:dyDescent="0.3">
      <c r="A56" t="s">
        <v>356</v>
      </c>
      <c r="B56" s="18"/>
      <c r="F56" t="s">
        <v>83</v>
      </c>
    </row>
    <row r="57" spans="1:6" x14ac:dyDescent="0.3">
      <c r="A57" t="s">
        <v>357</v>
      </c>
      <c r="B57" s="18"/>
      <c r="F57" s="27" t="s">
        <v>86</v>
      </c>
    </row>
    <row r="58" spans="1:6" x14ac:dyDescent="0.3">
      <c r="A58" t="s">
        <v>358</v>
      </c>
      <c r="B58" s="28"/>
      <c r="F58" t="s">
        <v>89</v>
      </c>
    </row>
    <row r="59" spans="1:6" x14ac:dyDescent="0.3">
      <c r="A59" t="s">
        <v>359</v>
      </c>
      <c r="B59" s="28"/>
      <c r="F59" s="27" t="s">
        <v>92</v>
      </c>
    </row>
    <row r="60" spans="1:6" x14ac:dyDescent="0.3">
      <c r="A60" t="s">
        <v>360</v>
      </c>
      <c r="B60" s="28"/>
    </row>
    <row r="61" spans="1:6" x14ac:dyDescent="0.3">
      <c r="A61" t="s">
        <v>361</v>
      </c>
      <c r="B61" s="28"/>
    </row>
    <row r="62" spans="1:6" x14ac:dyDescent="0.3">
      <c r="A62" t="s">
        <v>362</v>
      </c>
      <c r="B62" s="18"/>
    </row>
    <row r="63" spans="1:6" x14ac:dyDescent="0.3">
      <c r="A63" t="s">
        <v>363</v>
      </c>
      <c r="B63" s="18"/>
    </row>
    <row r="64" spans="1:6" x14ac:dyDescent="0.3">
      <c r="A64" t="s">
        <v>364</v>
      </c>
    </row>
    <row r="65" spans="1:6" x14ac:dyDescent="0.3">
      <c r="A65" t="s">
        <v>365</v>
      </c>
    </row>
    <row r="66" spans="1:6" x14ac:dyDescent="0.3">
      <c r="A66" t="s">
        <v>366</v>
      </c>
    </row>
    <row r="67" spans="1:6" x14ac:dyDescent="0.3">
      <c r="A67" t="s">
        <v>367</v>
      </c>
      <c r="F67" s="25" t="s">
        <v>70</v>
      </c>
    </row>
    <row r="68" spans="1:6" x14ac:dyDescent="0.3">
      <c r="A68" t="s">
        <v>368</v>
      </c>
      <c r="F68" s="15" t="s">
        <v>369</v>
      </c>
    </row>
    <row r="69" spans="1:6" x14ac:dyDescent="0.3">
      <c r="A69" t="s">
        <v>370</v>
      </c>
      <c r="F69" s="26" t="s">
        <v>371</v>
      </c>
    </row>
    <row r="70" spans="1:6" x14ac:dyDescent="0.3">
      <c r="A70" t="s">
        <v>372</v>
      </c>
      <c r="F70" s="15"/>
    </row>
    <row r="71" spans="1:6" x14ac:dyDescent="0.3">
      <c r="A71" t="s">
        <v>373</v>
      </c>
      <c r="F71" s="26"/>
    </row>
    <row r="72" spans="1:6" x14ac:dyDescent="0.3">
      <c r="A72" t="s">
        <v>374</v>
      </c>
      <c r="F72" s="15"/>
    </row>
    <row r="73" spans="1:6" x14ac:dyDescent="0.3">
      <c r="A73" t="s">
        <v>375</v>
      </c>
      <c r="F73" s="15"/>
    </row>
    <row r="74" spans="1:6" x14ac:dyDescent="0.3">
      <c r="A74" t="s">
        <v>376</v>
      </c>
      <c r="F74" s="26"/>
    </row>
    <row r="75" spans="1:6" x14ac:dyDescent="0.3">
      <c r="A75" t="s">
        <v>377</v>
      </c>
      <c r="F75" s="15"/>
    </row>
    <row r="76" spans="1:6" x14ac:dyDescent="0.3">
      <c r="A76" t="s">
        <v>378</v>
      </c>
      <c r="F76" s="26"/>
    </row>
    <row r="77" spans="1:6" x14ac:dyDescent="0.3">
      <c r="A77" t="s">
        <v>379</v>
      </c>
      <c r="F77" s="15"/>
    </row>
    <row r="78" spans="1:6" x14ac:dyDescent="0.3">
      <c r="A78" t="s">
        <v>380</v>
      </c>
      <c r="F78" s="15"/>
    </row>
    <row r="79" spans="1:6" x14ac:dyDescent="0.3">
      <c r="A79" t="s">
        <v>381</v>
      </c>
      <c r="F79" s="26"/>
    </row>
    <row r="80" spans="1:6" x14ac:dyDescent="0.3">
      <c r="A80" t="s">
        <v>382</v>
      </c>
      <c r="F80" s="15"/>
    </row>
    <row r="81" spans="1:6" x14ac:dyDescent="0.3">
      <c r="A81" t="s">
        <v>383</v>
      </c>
      <c r="F81" s="26"/>
    </row>
    <row r="82" spans="1:6" x14ac:dyDescent="0.3">
      <c r="A82" t="s">
        <v>384</v>
      </c>
      <c r="F82" s="15"/>
    </row>
    <row r="83" spans="1:6" x14ac:dyDescent="0.3">
      <c r="A83" t="s">
        <v>385</v>
      </c>
      <c r="F83" s="15"/>
    </row>
    <row r="84" spans="1:6" x14ac:dyDescent="0.3">
      <c r="A84" t="s">
        <v>386</v>
      </c>
      <c r="F84" s="26"/>
    </row>
    <row r="85" spans="1:6" x14ac:dyDescent="0.3">
      <c r="A85" t="s">
        <v>387</v>
      </c>
    </row>
    <row r="86" spans="1:6" x14ac:dyDescent="0.3">
      <c r="A86" t="s">
        <v>388</v>
      </c>
    </row>
    <row r="87" spans="1:6" x14ac:dyDescent="0.3">
      <c r="A87" t="s">
        <v>389</v>
      </c>
    </row>
    <row r="88" spans="1:6" x14ac:dyDescent="0.3">
      <c r="A88" t="s">
        <v>390</v>
      </c>
    </row>
    <row r="89" spans="1:6" x14ac:dyDescent="0.3">
      <c r="A89" t="s">
        <v>391</v>
      </c>
    </row>
    <row r="90" spans="1:6" x14ac:dyDescent="0.3">
      <c r="A90" t="s">
        <v>392</v>
      </c>
    </row>
    <row r="91" spans="1:6" x14ac:dyDescent="0.3">
      <c r="A91" t="s">
        <v>393</v>
      </c>
    </row>
    <row r="92" spans="1:6" x14ac:dyDescent="0.3">
      <c r="A92" t="s">
        <v>394</v>
      </c>
    </row>
    <row r="93" spans="1:6" x14ac:dyDescent="0.3">
      <c r="A93" t="s">
        <v>395</v>
      </c>
    </row>
    <row r="94" spans="1:6" x14ac:dyDescent="0.3">
      <c r="A94" t="s">
        <v>396</v>
      </c>
    </row>
    <row r="95" spans="1:6" x14ac:dyDescent="0.3">
      <c r="A95" t="s">
        <v>397</v>
      </c>
    </row>
    <row r="96" spans="1:6" x14ac:dyDescent="0.3">
      <c r="A96" t="s">
        <v>398</v>
      </c>
    </row>
    <row r="97" spans="1:1" x14ac:dyDescent="0.3">
      <c r="A97" t="s">
        <v>399</v>
      </c>
    </row>
    <row r="98" spans="1:1" x14ac:dyDescent="0.3">
      <c r="A98" t="s">
        <v>400</v>
      </c>
    </row>
    <row r="99" spans="1:1" x14ac:dyDescent="0.3">
      <c r="A99" t="s">
        <v>401</v>
      </c>
    </row>
    <row r="100" spans="1:1" x14ac:dyDescent="0.3">
      <c r="A100" t="s">
        <v>402</v>
      </c>
    </row>
    <row r="101" spans="1:1" x14ac:dyDescent="0.3">
      <c r="A101" t="s">
        <v>403</v>
      </c>
    </row>
    <row r="102" spans="1:1" x14ac:dyDescent="0.3">
      <c r="A102" t="s">
        <v>404</v>
      </c>
    </row>
    <row r="103" spans="1:1" x14ac:dyDescent="0.3">
      <c r="A103" t="s">
        <v>405</v>
      </c>
    </row>
    <row r="104" spans="1:1" x14ac:dyDescent="0.3">
      <c r="A104" t="s">
        <v>406</v>
      </c>
    </row>
    <row r="105" spans="1:1" x14ac:dyDescent="0.3">
      <c r="A105" t="s">
        <v>407</v>
      </c>
    </row>
    <row r="106" spans="1:1" x14ac:dyDescent="0.3">
      <c r="A106" t="s">
        <v>408</v>
      </c>
    </row>
    <row r="107" spans="1:1" x14ac:dyDescent="0.3">
      <c r="A107" t="s">
        <v>409</v>
      </c>
    </row>
    <row r="108" spans="1:1" x14ac:dyDescent="0.3">
      <c r="A108" t="s">
        <v>410</v>
      </c>
    </row>
    <row r="109" spans="1:1" x14ac:dyDescent="0.3">
      <c r="A109" t="s">
        <v>411</v>
      </c>
    </row>
    <row r="110" spans="1:1" x14ac:dyDescent="0.3">
      <c r="A110" t="s">
        <v>412</v>
      </c>
    </row>
    <row r="111" spans="1:1" x14ac:dyDescent="0.3">
      <c r="A111" t="s">
        <v>413</v>
      </c>
    </row>
    <row r="112" spans="1:1" x14ac:dyDescent="0.3">
      <c r="A112" t="s">
        <v>414</v>
      </c>
    </row>
    <row r="113" spans="1:1" x14ac:dyDescent="0.3">
      <c r="A113" t="s">
        <v>415</v>
      </c>
    </row>
    <row r="114" spans="1:1" x14ac:dyDescent="0.3">
      <c r="A114" t="s">
        <v>416</v>
      </c>
    </row>
    <row r="115" spans="1:1" x14ac:dyDescent="0.3">
      <c r="A115" t="s">
        <v>417</v>
      </c>
    </row>
    <row r="116" spans="1:1" x14ac:dyDescent="0.3">
      <c r="A116" t="s">
        <v>418</v>
      </c>
    </row>
    <row r="117" spans="1:1" x14ac:dyDescent="0.3">
      <c r="A117" t="s">
        <v>419</v>
      </c>
    </row>
    <row r="118" spans="1:1" x14ac:dyDescent="0.3">
      <c r="A118" t="s">
        <v>420</v>
      </c>
    </row>
    <row r="119" spans="1:1" x14ac:dyDescent="0.3">
      <c r="A119" t="s">
        <v>421</v>
      </c>
    </row>
    <row r="120" spans="1:1" x14ac:dyDescent="0.3">
      <c r="A120" t="s">
        <v>422</v>
      </c>
    </row>
    <row r="121" spans="1:1" x14ac:dyDescent="0.3">
      <c r="A121" t="s">
        <v>423</v>
      </c>
    </row>
    <row r="122" spans="1:1" x14ac:dyDescent="0.3">
      <c r="A122" t="s">
        <v>424</v>
      </c>
    </row>
    <row r="123" spans="1:1" x14ac:dyDescent="0.3">
      <c r="A123" t="s">
        <v>425</v>
      </c>
    </row>
    <row r="124" spans="1:1" x14ac:dyDescent="0.3">
      <c r="A124" t="s">
        <v>426</v>
      </c>
    </row>
    <row r="125" spans="1:1" x14ac:dyDescent="0.3">
      <c r="A125" t="s">
        <v>427</v>
      </c>
    </row>
    <row r="126" spans="1:1" x14ac:dyDescent="0.3">
      <c r="A126" t="s">
        <v>428</v>
      </c>
    </row>
    <row r="127" spans="1:1" x14ac:dyDescent="0.3">
      <c r="A127" t="s">
        <v>429</v>
      </c>
    </row>
    <row r="128" spans="1:1" x14ac:dyDescent="0.3">
      <c r="A128" t="s">
        <v>430</v>
      </c>
    </row>
    <row r="129" spans="1:1" x14ac:dyDescent="0.3">
      <c r="A129" t="s">
        <v>431</v>
      </c>
    </row>
    <row r="130" spans="1:1" x14ac:dyDescent="0.3">
      <c r="A130" t="s">
        <v>432</v>
      </c>
    </row>
    <row r="131" spans="1:1" x14ac:dyDescent="0.3">
      <c r="A131" t="s">
        <v>433</v>
      </c>
    </row>
    <row r="132" spans="1:1" x14ac:dyDescent="0.3">
      <c r="A132" t="s">
        <v>434</v>
      </c>
    </row>
    <row r="133" spans="1:1" x14ac:dyDescent="0.3">
      <c r="A133" t="s">
        <v>435</v>
      </c>
    </row>
    <row r="134" spans="1:1" x14ac:dyDescent="0.3">
      <c r="A134" t="s">
        <v>436</v>
      </c>
    </row>
    <row r="135" spans="1:1" x14ac:dyDescent="0.3">
      <c r="A135" t="s">
        <v>437</v>
      </c>
    </row>
    <row r="136" spans="1:1" x14ac:dyDescent="0.3">
      <c r="A136" t="s">
        <v>438</v>
      </c>
    </row>
    <row r="137" spans="1:1" x14ac:dyDescent="0.3">
      <c r="A137" t="s">
        <v>439</v>
      </c>
    </row>
    <row r="138" spans="1:1" x14ac:dyDescent="0.3">
      <c r="A138" t="s">
        <v>440</v>
      </c>
    </row>
    <row r="139" spans="1:1" x14ac:dyDescent="0.3">
      <c r="A139" t="s">
        <v>441</v>
      </c>
    </row>
    <row r="140" spans="1:1" x14ac:dyDescent="0.3">
      <c r="A140" t="s">
        <v>442</v>
      </c>
    </row>
    <row r="141" spans="1:1" x14ac:dyDescent="0.3">
      <c r="A141" t="s">
        <v>443</v>
      </c>
    </row>
    <row r="142" spans="1:1" x14ac:dyDescent="0.3">
      <c r="A142" t="s">
        <v>444</v>
      </c>
    </row>
    <row r="143" spans="1:1" x14ac:dyDescent="0.3">
      <c r="A143" t="s">
        <v>445</v>
      </c>
    </row>
    <row r="144" spans="1:1" x14ac:dyDescent="0.3">
      <c r="A144" t="s">
        <v>446</v>
      </c>
    </row>
    <row r="145" spans="1:1" x14ac:dyDescent="0.3">
      <c r="A145" t="s">
        <v>447</v>
      </c>
    </row>
    <row r="146" spans="1:1" x14ac:dyDescent="0.3">
      <c r="A146" t="s">
        <v>448</v>
      </c>
    </row>
    <row r="147" spans="1:1" x14ac:dyDescent="0.3">
      <c r="A147" t="s">
        <v>449</v>
      </c>
    </row>
    <row r="148" spans="1:1" x14ac:dyDescent="0.3">
      <c r="A148" t="s">
        <v>450</v>
      </c>
    </row>
    <row r="149" spans="1:1" x14ac:dyDescent="0.3">
      <c r="A149" t="s">
        <v>451</v>
      </c>
    </row>
    <row r="150" spans="1:1" x14ac:dyDescent="0.3">
      <c r="A150" t="s">
        <v>452</v>
      </c>
    </row>
    <row r="151" spans="1:1" x14ac:dyDescent="0.3">
      <c r="A151" t="s">
        <v>453</v>
      </c>
    </row>
    <row r="152" spans="1:1" x14ac:dyDescent="0.3">
      <c r="A152" t="s">
        <v>454</v>
      </c>
    </row>
    <row r="153" spans="1:1" x14ac:dyDescent="0.3">
      <c r="A153" t="s">
        <v>455</v>
      </c>
    </row>
    <row r="154" spans="1:1" x14ac:dyDescent="0.3">
      <c r="A154" t="s">
        <v>456</v>
      </c>
    </row>
    <row r="155" spans="1:1" x14ac:dyDescent="0.3">
      <c r="A155" t="s">
        <v>457</v>
      </c>
    </row>
    <row r="156" spans="1:1" x14ac:dyDescent="0.3">
      <c r="A156" t="s">
        <v>458</v>
      </c>
    </row>
    <row r="157" spans="1:1" x14ac:dyDescent="0.3">
      <c r="A157" t="s">
        <v>459</v>
      </c>
    </row>
    <row r="158" spans="1:1" x14ac:dyDescent="0.3">
      <c r="A158" t="s">
        <v>460</v>
      </c>
    </row>
    <row r="159" spans="1:1" x14ac:dyDescent="0.3">
      <c r="A159" t="s">
        <v>461</v>
      </c>
    </row>
    <row r="160" spans="1:1" x14ac:dyDescent="0.3">
      <c r="A160" t="s">
        <v>462</v>
      </c>
    </row>
  </sheetData>
  <autoFilter ref="F48:F60" xr:uid="{9DEBE3B8-FB4F-47F5-8A81-5F436CAA64E0}">
    <sortState xmlns:xlrd2="http://schemas.microsoft.com/office/spreadsheetml/2017/richdata2" ref="F49:F60">
      <sortCondition ref="F48:F60"/>
    </sortState>
  </autoFilter>
  <pageMargins left="0.7" right="0.7" top="0.75" bottom="0.75" header="0.3" footer="0.3"/>
  <pageSetup paperSize="9" orientation="portrait" r:id="rId1"/>
  <tableParts count="1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ce6e960-2cfa-4bfe-b42c-d6f81dd89617">
      <Value>1</Value>
    </TaxCatchAll>
    <lcf76f155ced4ddcb4097134ff3c332f xmlns="53207f47-21e7-4686-8599-1a45d47a154d">
      <Terms xmlns="http://schemas.microsoft.com/office/infopath/2007/PartnerControls"/>
    </lcf76f155ced4ddcb4097134ff3c332f>
    <FunctionalTeam0 xmlns="53207f47-21e7-4686-8599-1a45d47a154d" xsi:nil="true"/>
    <_DCDateModified xmlns="http://schemas.microsoft.com/sharepoint/v3/fields" xsi:nil="true"/>
    <Audience_x002f_User xmlns="53207f47-21e7-4686-8599-1a45d47a154d" xsi:nil="true"/>
    <DocumentStatus xmlns="9ce6e960-2cfa-4bfe-b42c-d6f81dd89617" xsi:nil="true"/>
    <Purpose_x0020_of_x0020_Document xmlns="53207f47-21e7-4686-8599-1a45d47a154d" xsi:nil="true"/>
    <FunctionalTeam xmlns="53207f47-21e7-4686-8599-1a45d47a154d" xsi:nil="true"/>
    <mecc84c6ac6b4f8aa095844aea540a51 xmlns="9ce6e960-2cfa-4bfe-b42c-d6f81dd89617">
      <Terms xmlns="http://schemas.microsoft.com/office/infopath/2007/PartnerControls">
        <TermInfo xmlns="http://schemas.microsoft.com/office/infopath/2007/PartnerControls">
          <TermName xmlns="http://schemas.microsoft.com/office/infopath/2007/PartnerControls">General</TermName>
          <TermId xmlns="http://schemas.microsoft.com/office/infopath/2007/PartnerControls">0d2b879a-0e80-4be0-a339-283a7d647e61</TermId>
        </TermInfo>
      </Terms>
    </mecc84c6ac6b4f8aa095844aea540a51>
    <Year_x0020_Approved xmlns="53207f47-21e7-4686-8599-1a45d47a154d" xsi:nil="true"/>
    <ReportOwner xmlns="http://schemas.microsoft.com/sharepoint/v3">
      <UserInfo>
        <DisplayName/>
        <AccountId xsi:nil="true"/>
        <AccountType/>
      </UserInfo>
    </ReportOwner>
    <Approver xmlns="53207f47-21e7-4686-8599-1a45d47a154d">
      <UserInfo>
        <DisplayName/>
        <AccountId xsi:nil="true"/>
        <AccountType/>
      </UserInfo>
    </Approver>
    <_Flow_SignoffStatus xmlns="53207f47-21e7-4686-8599-1a45d47a154d" xsi:nil="true"/>
    <_DCDateCreated xmlns="http://schemas.microsoft.com/sharepoint/v3/fields"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EBF5F2C1F8D540A956F11B2ACF6CEE" ma:contentTypeVersion="68" ma:contentTypeDescription="Create a new document." ma:contentTypeScope="" ma:versionID="73550c2539b951edae7c8b7a0b3b90d7">
  <xsd:schema xmlns:xsd="http://www.w3.org/2001/XMLSchema" xmlns:xs="http://www.w3.org/2001/XMLSchema" xmlns:p="http://schemas.microsoft.com/office/2006/metadata/properties" xmlns:ns1="53207f47-21e7-4686-8599-1a45d47a154d" xmlns:ns2="http://schemas.microsoft.com/sharepoint/v3" xmlns:ns3="9ce6e960-2cfa-4bfe-b42c-d6f81dd89617" xmlns:ns4="http://schemas.microsoft.com/sharepoint/v3/fields" targetNamespace="http://schemas.microsoft.com/office/2006/metadata/properties" ma:root="true" ma:fieldsID="9de10ab8bf199cc4d5358aeb64a90f6e" ns1:_="" ns2:_="" ns3:_="" ns4:_="">
    <xsd:import namespace="53207f47-21e7-4686-8599-1a45d47a154d"/>
    <xsd:import namespace="http://schemas.microsoft.com/sharepoint/v3"/>
    <xsd:import namespace="9ce6e960-2cfa-4bfe-b42c-d6f81dd89617"/>
    <xsd:import namespace="http://schemas.microsoft.com/sharepoint/v3/fields"/>
    <xsd:element name="properties">
      <xsd:complexType>
        <xsd:sequence>
          <xsd:element name="documentManagement">
            <xsd:complexType>
              <xsd:all>
                <xsd:element ref="ns1:Audience_x002f_User" minOccurs="0"/>
                <xsd:element ref="ns1:FunctionalTeam0" minOccurs="0"/>
                <xsd:element ref="ns1:FunctionalTeam" minOccurs="0"/>
                <xsd:element ref="ns3:DocumentStatus" minOccurs="0"/>
                <xsd:element ref="ns1:_Flow_SignoffStatus" minOccurs="0"/>
                <xsd:element ref="ns1:Year_x0020_Approved" minOccurs="0"/>
                <xsd:element ref="ns1:Purpose_x0020_of_x0020_Document" minOccurs="0"/>
                <xsd:element ref="ns2:ReportOwner" minOccurs="0"/>
                <xsd:element ref="ns4:_DCDateCreated" minOccurs="0"/>
                <xsd:element ref="ns4:_DCDateModified" minOccurs="0"/>
                <xsd:element ref="ns3:mecc84c6ac6b4f8aa095844aea540a51" minOccurs="0"/>
                <xsd:element ref="ns3:TaxCatchAll" minOccurs="0"/>
                <xsd:element ref="ns1:MediaServiceMetadata" minOccurs="0"/>
                <xsd:element ref="ns1:MediaServiceFastMetadata" minOccurs="0"/>
                <xsd:element ref="ns3:SharedWithUsers" minOccurs="0"/>
                <xsd:element ref="ns3:SharedWithDetails" minOccurs="0"/>
                <xsd:element ref="ns1:MediaServiceDateTaken" minOccurs="0"/>
                <xsd:element ref="ns1:MediaServiceAutoKeyPoints" minOccurs="0"/>
                <xsd:element ref="ns1:MediaServiceKeyPoints" minOccurs="0"/>
                <xsd:element ref="ns1:MediaServiceAutoTags" minOccurs="0"/>
                <xsd:element ref="ns1:MediaServiceOCR" minOccurs="0"/>
                <xsd:element ref="ns1:MediaServiceGenerationTime" minOccurs="0"/>
                <xsd:element ref="ns1:MediaServiceEventHashCode" minOccurs="0"/>
                <xsd:element ref="ns1:MediaLengthInSeconds" minOccurs="0"/>
                <xsd:element ref="ns1:Approver" minOccurs="0"/>
                <xsd:element ref="ns1:MediaServiceObjectDetectorVersions" minOccurs="0"/>
                <xsd:element ref="ns1:lcf76f155ced4ddcb4097134ff3c332f" minOccurs="0"/>
                <xsd:element ref="ns1:MediaServiceLocation" minOccurs="0"/>
                <xsd:element ref="ns1:MediaServiceSearchProperties" minOccurs="0"/>
                <xsd:element ref="ns2:_ip_UnifiedCompliancePolicyProperties" minOccurs="0"/>
                <xsd:element ref="ns2: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07f47-21e7-4686-8599-1a45d47a154d" elementFormDefault="qualified">
    <xsd:import namespace="http://schemas.microsoft.com/office/2006/documentManagement/types"/>
    <xsd:import namespace="http://schemas.microsoft.com/office/infopath/2007/PartnerControls"/>
    <xsd:element name="Audience_x002f_User" ma:index="0" nillable="true" ma:displayName="Audience/User" ma:internalName="Audience_x002f_User" ma:readOnly="false">
      <xsd:complexType>
        <xsd:complexContent>
          <xsd:extension base="dms:MultiChoice">
            <xsd:sequence>
              <xsd:element name="Value" maxOccurs="unbounded" minOccurs="0" nillable="true">
                <xsd:simpleType>
                  <xsd:restriction base="dms:Choice">
                    <xsd:enumeration value="District Teams"/>
                    <xsd:enumeration value="State-wide Teams"/>
                    <xsd:enumeration value="General Public"/>
                    <xsd:enumeration value="External Agency"/>
                  </xsd:restriction>
                </xsd:simpleType>
              </xsd:element>
            </xsd:sequence>
          </xsd:extension>
        </xsd:complexContent>
      </xsd:complexType>
    </xsd:element>
    <xsd:element name="FunctionalTeam0" ma:index="1" nillable="true" ma:displayName="Functional Team" ma:description="Main CR Functional Area" ma:internalName="FunctionalTeam0" ma:readOnly="false">
      <xsd:complexType>
        <xsd:complexContent>
          <xsd:extension base="dms:MultiChoice">
            <xsd:sequence>
              <xsd:element name="Value" maxOccurs="unbounded" minOccurs="0" nillable="true">
                <xsd:simpleType>
                  <xsd:restriction base="dms:Choice">
                    <xsd:enumeration value="Business Support"/>
                    <xsd:enumeration value="Client Support"/>
                    <xsd:enumeration value="Communications"/>
                    <xsd:enumeration value="Coordination Centre"/>
                    <xsd:enumeration value="Deployment"/>
                    <xsd:enumeration value="Executive Support"/>
                    <xsd:enumeration value="Emergency Hardship Grants"/>
                    <xsd:enumeration value="Event Relationships"/>
                    <xsd:enumeration value="Income Tested Grants"/>
                    <xsd:enumeration value="Leadership"/>
                    <xsd:enumeration value="Logistics"/>
                    <xsd:enumeration value="Operations"/>
                    <xsd:enumeration value="Outreach"/>
                    <xsd:enumeration value="Planning, Intel &amp; Reporting"/>
                    <xsd:enumeration value="Ready Reserve Management"/>
                    <xsd:enumeration value="Recovery Hub"/>
                    <xsd:enumeration value="Training"/>
                    <xsd:enumeration value="Workforce Support"/>
                  </xsd:restriction>
                </xsd:simpleType>
              </xsd:element>
            </xsd:sequence>
          </xsd:extension>
        </xsd:complexContent>
      </xsd:complexType>
    </xsd:element>
    <xsd:element name="FunctionalTeam" ma:index="2" nillable="true" ma:displayName="Work Team" ma:description="Name of sub team within the function" ma:internalName="FunctionalTeam" ma:readOnly="false">
      <xsd:complexType>
        <xsd:complexContent>
          <xsd:extension base="dms:MultiChoiceFillIn">
            <xsd:sequence>
              <xsd:element name="Value" maxOccurs="unbounded" minOccurs="0" nillable="true">
                <xsd:simpleType>
                  <xsd:union memberTypes="dms:Text">
                    <xsd:simpleType>
                      <xsd:restriction base="dms:Choice">
                        <xsd:enumeration value="COVID-19 Mgt Team"/>
                        <xsd:enumeration value="EHA - Call Team"/>
                        <xsd:enumeration value="EHA - Investigations"/>
                        <xsd:enumeration value="EHA - Payments &amp; Finance"/>
                        <xsd:enumeration value="Deployment - Accommodation"/>
                        <xsd:enumeration value="Deployment - Travel"/>
                        <xsd:enumeration value="Deployment - Timesheets &amp; Claims"/>
                        <xsd:enumeration value="Hub - Grants Team"/>
                        <xsd:enumeration value="Hub - Management"/>
                        <xsd:enumeration value="Hub - Registrations Team"/>
                        <xsd:enumeration value="ITG - Call Team"/>
                        <xsd:enumeration value="ITG - EHCG"/>
                        <xsd:enumeration value="ITG - SAG &amp; ESSRS"/>
                        <xsd:enumeration value="ITG - Payments &amp; Finance"/>
                        <xsd:enumeration value="ITG - Long term Team"/>
                        <xsd:enumeration value="Logistics"/>
                        <xsd:enumeration value="Outreach - Outreach Teams"/>
                        <xsd:enumeration value="Outreach - Management"/>
                        <xsd:enumeration value="Ready Reserve - Data"/>
                        <xsd:enumeration value="Ready Reserve - Mobilisation"/>
                        <xsd:enumeration value="Ready Reserve - Reporting"/>
                        <xsd:enumeration value="Workforce - HR Support"/>
                        <xsd:enumeration value="Workforce - WH&amp;S"/>
                        <xsd:enumeration value="Other"/>
                      </xsd:restriction>
                    </xsd:simpleType>
                  </xsd:union>
                </xsd:simpleType>
              </xsd:element>
            </xsd:sequence>
          </xsd:extension>
        </xsd:complexContent>
      </xsd:complexType>
    </xsd:element>
    <xsd:element name="_Flow_SignoffStatus" ma:index="6" nillable="true" ma:displayName="Sign-off status" ma:description="Status of approval for use by relevant delegate" ma:format="Dropdown" ma:indexed="true" ma:internalName="Sign_x002d_off_x0020_status" ma:readOnly="false">
      <xsd:simpleType>
        <xsd:restriction base="dms:Choice">
          <xsd:enumeration value="Approval Not Required"/>
          <xsd:enumeration value="Approved for use"/>
          <xsd:enumeration value="Waiting Approval for use"/>
          <xsd:enumeration value="Not Approved for use"/>
          <xsd:enumeration value="NOT FOR USE"/>
          <xsd:enumeration value="Not approved - able to use"/>
        </xsd:restriction>
      </xsd:simpleType>
    </xsd:element>
    <xsd:element name="Year_x0020_Approved" ma:index="7" nillable="true" ma:displayName="Year Approved" ma:format="Dropdown" ma:indexed="true" ma:internalName="Year_x0020_Approved" ma:readOnly="false">
      <xsd:simpleType>
        <xsd:restriction base="dms:Choice">
          <xsd:enumeration value="2018-19"/>
          <xsd:enumeration value="2019-20"/>
          <xsd:enumeration value="2020-21"/>
          <xsd:enumeration value="2021-22"/>
          <xsd:enumeration value="2022-23"/>
        </xsd:restriction>
      </xsd:simpleType>
    </xsd:element>
    <xsd:element name="Purpose_x0020_of_x0020_Document" ma:index="8" nillable="true" ma:displayName="Purpose of Document" ma:description="Provide a description of the purpose or use of the document" ma:internalName="Purpose_x0020_of_x0020_Document" ma:readOnly="false">
      <xsd:simpleType>
        <xsd:restriction base="dms:Note">
          <xsd:maxLength value="255"/>
        </xsd:restriction>
      </xsd:simpleType>
    </xsd:element>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DateTaken" ma:index="26" nillable="true" ma:displayName="MediaServiceDateTaken" ma:hidden="true" ma:internalName="MediaServiceDateTaken" ma:readOnly="true">
      <xsd:simpleType>
        <xsd:restriction base="dms:Text"/>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description="" ma:hidden="true" ma:internalName="MediaServiceKeyPoints" ma:readOnly="true">
      <xsd:simpleType>
        <xsd:restriction base="dms:Note"/>
      </xsd:simpleType>
    </xsd:element>
    <xsd:element name="MediaServiceAutoTags" ma:index="29" nillable="true" ma:displayName="Tags" ma:description="" ma:hidden="true" ma:internalName="MediaServiceAutoTags" ma:readOnly="true">
      <xsd:simpleType>
        <xsd:restriction base="dms:Text"/>
      </xsd:simpleType>
    </xsd:element>
    <xsd:element name="MediaServiceOCR" ma:index="30" nillable="true" ma:displayName="Extracted Text" ma:description="" ma:hidden="true" ma:internalName="MediaServiceOCR" ma:readOnly="true">
      <xsd:simpleType>
        <xsd:restriction base="dms:Note"/>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Approver" ma:index="34" nillable="true" ma:displayName="Approver" ma:description="Delegate who approved use of document" ma:format="Dropdown" ma:list="UserInfo" ma:SharePointGroup="0" ma:internalNam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35" nillable="true" ma:displayName="MediaServiceObjectDetectorVersions" ma:hidden="true" ma:indexed="true" ma:internalName="MediaServiceObjectDetectorVersions" ma:readOnly="true">
      <xsd:simpleType>
        <xsd:restriction base="dms:Text"/>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5b69598a-bba0-4932-9022-ad0b7dffd483" ma:termSetId="09814cd3-568e-fe90-9814-8d621ff8fb84" ma:anchorId="fba54fb3-c3e1-fe81-a776-ca4b69148c4d" ma:open="true" ma:isKeyword="false">
      <xsd:complexType>
        <xsd:sequence>
          <xsd:element ref="pc:Terms" minOccurs="0" maxOccurs="1"/>
        </xsd:sequence>
      </xsd:complexType>
    </xsd:element>
    <xsd:element name="MediaServiceLocation" ma:index="38" nillable="true" ma:displayName="Location" ma:indexed="true" ma:internalName="MediaServiceLocation"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portOwner" ma:index="10" nillable="true" ma:displayName="Owner" ma:description="Owner of this document" ma:indexed="true" ma:list="UserInfo" ma:SearchPeopleOnly="false" ma:SharePointGroup="0" ma:internalName="Report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ip_UnifiedCompliancePolicyProperties" ma:index="40" nillable="true" ma:displayName="Unified Compliance Policy Properties" ma:hidden="true" ma:internalName="_ip_UnifiedCompliancePolicyProperties">
      <xsd:simpleType>
        <xsd:restriction base="dms:Note"/>
      </xsd:simpleType>
    </xsd:element>
    <xsd:element name="_ip_UnifiedCompliancePolicyUIAction" ma:index="4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e6e960-2cfa-4bfe-b42c-d6f81dd89617" elementFormDefault="qualified">
    <xsd:import namespace="http://schemas.microsoft.com/office/2006/documentManagement/types"/>
    <xsd:import namespace="http://schemas.microsoft.com/office/infopath/2007/PartnerControls"/>
    <xsd:element name="DocumentStatus" ma:index="5" nillable="true" ma:displayName="Document Status" ma:description="Current status of document development" ma:format="Dropdown" ma:indexed="true" ma:internalName="DocumentStatus" ma:readOnly="false">
      <xsd:simpleType>
        <xsd:restriction base="dms:Choice">
          <xsd:enumeration value="In development - not for use"/>
          <xsd:enumeration value="Under Review - able to use"/>
          <xsd:enumeration value="Under Review - not for use"/>
          <xsd:enumeration value="Finalised for use"/>
          <xsd:enumeration value="Needs Review - able to use"/>
          <xsd:enumeration value="Not for use"/>
        </xsd:restriction>
      </xsd:simpleType>
    </xsd:element>
    <xsd:element name="mecc84c6ac6b4f8aa095844aea540a51" ma:index="20" nillable="true" ma:taxonomy="true" ma:internalName="mecc84c6ac6b4f8aa095844aea540a51" ma:taxonomyFieldName="TypeOfDocument" ma:displayName="Document Type" ma:indexed="true" ma:readOnly="false" ma:default="1;#General|0d2b879a-0e80-4be0-a339-283a7d647e61" ma:fieldId="{6ecc84c6-ac6b-4f8a-a095-844aea540a51}" ma:sspId="5b69598a-bba0-4932-9022-ad0b7dffd483" ma:termSetId="9c047475-83a2-4d14-a167-72b30f4eb898" ma:anchorId="00000000-0000-0000-0000-000000000000" ma:open="false" ma:isKeyword="false">
      <xsd:complexType>
        <xsd:sequence>
          <xsd:element ref="pc:Terms" minOccurs="0" maxOccurs="1"/>
        </xsd:sequence>
      </xsd:complexType>
    </xsd:element>
    <xsd:element name="TaxCatchAll" ma:index="21" nillable="true" ma:displayName="Taxonomy Catch All Column" ma:hidden="true" ma:list="{31e9776b-cf59-46b8-8c08-edea99cd5f1c}" ma:internalName="TaxCatchAll" ma:showField="CatchAllData" ma:web="9ce6e960-2cfa-4bfe-b42c-d6f81dd89617">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description="" ma:hidden="true"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description=""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11" nillable="true" ma:displayName="Date Created" ma:description="The date on which this resource was created" ma:format="DateTime" ma:internalName="_DCDateCreated" ma:readOnly="false">
      <xsd:simpleType>
        <xsd:restriction base="dms:DateTime"/>
      </xsd:simpleType>
    </xsd:element>
    <xsd:element name="_DCDateModified" ma:index="12" nillable="true" ma:displayName="Date Modified" ma:description="The date on which this resource was last modified" ma:format="DateTime" ma:internalName="_DCDateModifi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displayName="Title"/>
        <xsd:element ref="dc:subject" minOccurs="0" maxOccurs="1"/>
        <xsd:element ref="dc:description" minOccurs="0" maxOccurs="1"/>
        <xsd:element name="keywords" minOccurs="0" maxOccurs="1" type="xsd:string" ma:index="9"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99CF1A-39DE-43AF-87E2-A26360706997}">
  <ds:schemaRef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http://www.w3.org/XML/1998/namespace"/>
    <ds:schemaRef ds:uri="http://schemas.microsoft.com/sharepoint/v3/fields"/>
    <ds:schemaRef ds:uri="9ce6e960-2cfa-4bfe-b42c-d6f81dd89617"/>
    <ds:schemaRef ds:uri="http://schemas.microsoft.com/sharepoint/v3"/>
    <ds:schemaRef ds:uri="53207f47-21e7-4686-8599-1a45d47a154d"/>
  </ds:schemaRefs>
</ds:datastoreItem>
</file>

<file path=customXml/itemProps2.xml><?xml version="1.0" encoding="utf-8"?>
<ds:datastoreItem xmlns:ds="http://schemas.openxmlformats.org/officeDocument/2006/customXml" ds:itemID="{BAC911A5-9185-4087-8C76-819A3ACA6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07f47-21e7-4686-8599-1a45d47a154d"/>
    <ds:schemaRef ds:uri="http://schemas.microsoft.com/sharepoint/v3"/>
    <ds:schemaRef ds:uri="9ce6e960-2cfa-4bfe-b42c-d6f81dd89617"/>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7435EF-9228-4610-8291-01E2BF1392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CR Timesheet</vt:lpstr>
      <vt:lpstr>Instructions and Contacts</vt:lpstr>
      <vt:lpstr>Example - Completed Timesheets</vt:lpstr>
      <vt:lpstr>Admin</vt:lpstr>
      <vt:lpstr>_Date1</vt:lpstr>
      <vt:lpstr>_Date2</vt:lpstr>
      <vt:lpstr>_Date3</vt:lpstr>
      <vt:lpstr>_Date4</vt:lpstr>
      <vt:lpstr>_Date5</vt:lpstr>
      <vt:lpstr>_Date6</vt:lpstr>
      <vt:lpstr>_Date7</vt:lpstr>
      <vt:lpstr>'CR Timesheet'!Print_Area</vt:lpstr>
      <vt:lpstr>WeekDates</vt:lpstr>
      <vt:lpstr>WeekHours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Tuanminh Dinh</dc:creator>
  <cp:keywords/>
  <dc:description/>
  <cp:lastModifiedBy>Trish Wilkin</cp:lastModifiedBy>
  <cp:revision/>
  <dcterms:created xsi:type="dcterms:W3CDTF">2024-07-29T22:40:54Z</dcterms:created>
  <dcterms:modified xsi:type="dcterms:W3CDTF">2025-02-12T06:33:13Z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0x01010040EBF5F2C1F8D540A956F11B2ACF6CEE</vt:lpwstr>
  </property>
  <property fmtid="{D5CDD505-2E9C-101B-9397-08002B2CF9AE}" pid="3" name="MediaServiceImageTags">
    <vt:lpwstr/>
  </property>
  <property fmtid="{D5CDD505-2E9C-101B-9397-08002B2CF9AE}" pid="4" name="TypeOfDocument">
    <vt:lpwstr>1;#General|0d2b879a-0e80-4be0-a339-283a7d647e61</vt:lpwstr>
  </property>
  <property fmtid="{D5CDD505-2E9C-101B-9397-08002B2CF9AE}" pid="5" name="RecordsCategory">
    <vt:lpwstr/>
  </property>
  <property fmtid="{D5CDD505-2E9C-101B-9397-08002B2CF9AE}" pid="6" name="e898bf76496a4959be4edd89bbc359d1">
    <vt:lpwstr/>
  </property>
</Properties>
</file>